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DATA  2026\BU DEK SURYATI\TAHUN 2026\A_DATA KUNJUNGAN 2026\DATA KUNJUNGAN DTW 2026\"/>
    </mc:Choice>
  </mc:AlternateContent>
  <bookViews>
    <workbookView xWindow="75" yWindow="75" windowWidth="17520" windowHeight="7335" activeTab="1"/>
  </bookViews>
  <sheets>
    <sheet name="triwulan 1" sheetId="1" r:id="rId1"/>
    <sheet name="triwulan 2" sheetId="4" r:id="rId2"/>
    <sheet name="triwulan 3" sheetId="5" r:id="rId3"/>
    <sheet name="triwulan 4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52511"/>
</workbook>
</file>

<file path=xl/calcChain.xml><?xml version="1.0" encoding="utf-8"?>
<calcChain xmlns="http://schemas.openxmlformats.org/spreadsheetml/2006/main">
  <c r="D29" i="4" l="1"/>
  <c r="C29" i="4"/>
  <c r="H31" i="1" l="1"/>
  <c r="G31" i="1"/>
  <c r="H29" i="1"/>
  <c r="G29" i="1"/>
  <c r="H15" i="1"/>
  <c r="G15" i="1"/>
  <c r="F31" i="1" l="1"/>
  <c r="E31" i="1"/>
  <c r="F57" i="1" l="1"/>
  <c r="E57" i="1" l="1"/>
  <c r="F15" i="1" l="1"/>
  <c r="E15" i="1"/>
  <c r="F19" i="1"/>
  <c r="E19" i="1"/>
  <c r="D31" i="1" l="1"/>
  <c r="C31" i="1"/>
  <c r="D15" i="1"/>
  <c r="C15" i="1"/>
  <c r="D57" i="1" l="1"/>
  <c r="C57" i="1"/>
  <c r="C45" i="1" l="1"/>
  <c r="D13" i="1"/>
  <c r="C13" i="1"/>
  <c r="D11" i="1"/>
  <c r="C11" i="1"/>
  <c r="D19" i="1" l="1"/>
  <c r="C19" i="1"/>
  <c r="D37" i="1" l="1"/>
  <c r="C37" i="1"/>
  <c r="D23" i="1"/>
  <c r="D51" i="1" l="1"/>
  <c r="C51" i="1"/>
  <c r="D47" i="1"/>
  <c r="C47" i="1"/>
  <c r="D33" i="1" l="1"/>
  <c r="C33" i="1"/>
  <c r="D25" i="1"/>
  <c r="C25" i="1"/>
  <c r="C53" i="1" l="1"/>
  <c r="C49" i="1"/>
  <c r="J49" i="1" l="1"/>
  <c r="J45" i="1"/>
  <c r="J43" i="1"/>
  <c r="J31" i="1"/>
  <c r="I31" i="1"/>
  <c r="J29" i="1"/>
  <c r="I29" i="1"/>
  <c r="J27" i="1"/>
  <c r="I27" i="1"/>
  <c r="I23" i="1"/>
  <c r="J17" i="1"/>
  <c r="J15" i="1"/>
  <c r="I15" i="1"/>
  <c r="J55" i="4"/>
  <c r="J49" i="4"/>
  <c r="J43" i="4"/>
  <c r="J29" i="4"/>
  <c r="I29" i="4"/>
  <c r="J27" i="4"/>
  <c r="I27" i="4"/>
  <c r="I23" i="4"/>
  <c r="J17" i="4"/>
  <c r="G60" i="4"/>
  <c r="E60" i="4"/>
  <c r="I57" i="7"/>
  <c r="J57" i="7"/>
  <c r="H60" i="4" l="1"/>
  <c r="F60" i="4"/>
  <c r="J57" i="5" l="1"/>
  <c r="H59" i="7" l="1"/>
  <c r="G59" i="7"/>
  <c r="F59" i="7"/>
  <c r="E59" i="7"/>
  <c r="C59" i="7"/>
  <c r="J55" i="7"/>
  <c r="I55" i="7"/>
  <c r="J53" i="7"/>
  <c r="I53" i="7"/>
  <c r="J51" i="7"/>
  <c r="I51" i="7"/>
  <c r="J49" i="7"/>
  <c r="I49" i="7"/>
  <c r="J47" i="7"/>
  <c r="I47" i="7"/>
  <c r="J45" i="7"/>
  <c r="I45" i="7"/>
  <c r="J43" i="7"/>
  <c r="I43" i="7"/>
  <c r="J41" i="7"/>
  <c r="I41" i="7"/>
  <c r="J39" i="7"/>
  <c r="I39" i="7"/>
  <c r="I37" i="7"/>
  <c r="J37" i="7"/>
  <c r="J35" i="7"/>
  <c r="I35" i="7"/>
  <c r="J33" i="7"/>
  <c r="I33" i="7"/>
  <c r="J31" i="7"/>
  <c r="I31" i="7"/>
  <c r="J29" i="7"/>
  <c r="I29" i="7"/>
  <c r="J27" i="7"/>
  <c r="I27" i="7"/>
  <c r="J25" i="7"/>
  <c r="I25" i="7"/>
  <c r="J23" i="7"/>
  <c r="I23" i="7"/>
  <c r="J21" i="7"/>
  <c r="I21" i="7"/>
  <c r="J19" i="7"/>
  <c r="I19" i="7"/>
  <c r="J17" i="7"/>
  <c r="I17" i="7"/>
  <c r="J15" i="7"/>
  <c r="I15" i="7"/>
  <c r="J13" i="7"/>
  <c r="I13" i="7"/>
  <c r="J11" i="7"/>
  <c r="I11" i="7"/>
  <c r="J9" i="7"/>
  <c r="I9" i="7"/>
  <c r="J7" i="7"/>
  <c r="I7" i="7"/>
  <c r="C60" i="5"/>
  <c r="J59" i="7" l="1"/>
  <c r="I59" i="7"/>
  <c r="D59" i="7"/>
  <c r="D60" i="5"/>
  <c r="I62" i="7" l="1"/>
  <c r="J53" i="5" l="1"/>
  <c r="I53" i="5"/>
  <c r="J55" i="5" l="1"/>
  <c r="I55" i="5"/>
  <c r="J51" i="5"/>
  <c r="I51" i="5"/>
  <c r="J49" i="5"/>
  <c r="I49" i="5"/>
  <c r="J47" i="5"/>
  <c r="I47" i="5"/>
  <c r="J45" i="5"/>
  <c r="I45" i="5"/>
  <c r="J43" i="5"/>
  <c r="I43" i="5"/>
  <c r="J41" i="5"/>
  <c r="I41" i="5"/>
  <c r="J39" i="5"/>
  <c r="I39" i="5"/>
  <c r="J37" i="5"/>
  <c r="I37" i="5"/>
  <c r="J19" i="5" l="1"/>
  <c r="I19" i="5"/>
  <c r="J35" i="5" l="1"/>
  <c r="I35" i="5"/>
  <c r="J33" i="5"/>
  <c r="I33" i="5"/>
  <c r="J31" i="5"/>
  <c r="I31" i="5"/>
  <c r="J29" i="5"/>
  <c r="I29" i="5"/>
  <c r="J27" i="5"/>
  <c r="I27" i="5"/>
  <c r="J25" i="5"/>
  <c r="I25" i="5"/>
  <c r="J23" i="5"/>
  <c r="I23" i="5"/>
  <c r="J21" i="5"/>
  <c r="I21" i="5"/>
  <c r="J17" i="5"/>
  <c r="I17" i="5"/>
  <c r="J15" i="5"/>
  <c r="I15" i="5"/>
  <c r="J13" i="5"/>
  <c r="I13" i="5"/>
  <c r="J11" i="5"/>
  <c r="I11" i="5"/>
  <c r="J9" i="5"/>
  <c r="I9" i="5"/>
  <c r="J7" i="5"/>
  <c r="I7" i="5"/>
  <c r="J60" i="5" l="1"/>
  <c r="G60" i="5" l="1"/>
  <c r="H60" i="5" l="1"/>
  <c r="F60" i="5" l="1"/>
  <c r="E60" i="5" l="1"/>
  <c r="I57" i="5" l="1"/>
  <c r="I60" i="5" s="1"/>
  <c r="I63" i="5" s="1"/>
  <c r="D7" i="1" l="1"/>
  <c r="D35" i="1" l="1"/>
  <c r="D9" i="1" l="1"/>
  <c r="D21" i="1" l="1"/>
  <c r="D60" i="1" l="1"/>
  <c r="C7" i="1"/>
  <c r="C39" i="1"/>
  <c r="C17" i="1" l="1"/>
  <c r="C43" i="1" l="1"/>
  <c r="C55" i="1" l="1"/>
  <c r="C35" i="1" l="1"/>
  <c r="C9" i="1" l="1"/>
  <c r="C21" i="1" l="1"/>
  <c r="C60" i="1" s="1"/>
  <c r="F7" i="1" l="1"/>
  <c r="F41" i="1" l="1"/>
  <c r="F37" i="1" l="1"/>
  <c r="F47" i="1" l="1"/>
  <c r="F51" i="1"/>
  <c r="J51" i="1" s="1"/>
  <c r="F23" i="1" l="1"/>
  <c r="F25" i="1" l="1"/>
  <c r="F35" i="1" l="1"/>
  <c r="F33" i="1" l="1"/>
  <c r="F11" i="1" l="1"/>
  <c r="F13" i="1"/>
  <c r="F21" i="1"/>
  <c r="F9" i="1"/>
  <c r="F60" i="1" l="1"/>
  <c r="E53" i="1" l="1"/>
  <c r="E7" i="1" l="1"/>
  <c r="E39" i="1"/>
  <c r="E17" i="1" l="1"/>
  <c r="E43" i="1" l="1"/>
  <c r="E41" i="1" l="1"/>
  <c r="E37" i="1" l="1"/>
  <c r="E47" i="1" l="1"/>
  <c r="E51" i="1"/>
  <c r="E45" i="1" l="1"/>
  <c r="E49" i="1"/>
  <c r="E55" i="1"/>
  <c r="E25" i="1" l="1"/>
  <c r="E35" i="1" l="1"/>
  <c r="E33" i="1" l="1"/>
  <c r="E11" i="1" l="1"/>
  <c r="E13" i="1"/>
  <c r="E21" i="1"/>
  <c r="E9" i="1"/>
  <c r="E60" i="1" l="1"/>
  <c r="H39" i="1" l="1"/>
  <c r="J39" i="1" s="1"/>
  <c r="H7" i="1" l="1"/>
  <c r="J7" i="1" l="1"/>
  <c r="H41" i="1" l="1"/>
  <c r="J41" i="1" s="1"/>
  <c r="H37" i="1" l="1"/>
  <c r="J37" i="1" s="1"/>
  <c r="H47" i="1" l="1"/>
  <c r="J47" i="1" s="1"/>
  <c r="H53" i="1" l="1"/>
  <c r="J53" i="1" s="1"/>
  <c r="H55" i="1"/>
  <c r="J55" i="1" s="1"/>
  <c r="H19" i="1" l="1"/>
  <c r="J19" i="1" s="1"/>
  <c r="H11" i="1" l="1"/>
  <c r="J11" i="1" s="1"/>
  <c r="H23" i="1" l="1"/>
  <c r="J23" i="1" s="1"/>
  <c r="H25" i="1" l="1"/>
  <c r="J25" i="1" s="1"/>
  <c r="H57" i="1" l="1"/>
  <c r="J57" i="1" s="1"/>
  <c r="H13" i="1" l="1"/>
  <c r="J13" i="1" s="1"/>
  <c r="H35" i="1" l="1"/>
  <c r="J35" i="1" s="1"/>
  <c r="H33" i="1" l="1"/>
  <c r="J33" i="1" s="1"/>
  <c r="H21" i="1" l="1"/>
  <c r="J21" i="1" s="1"/>
  <c r="H9" i="1"/>
  <c r="J9" i="1" l="1"/>
  <c r="J60" i="1" s="1"/>
  <c r="H60" i="1"/>
  <c r="G7" i="1" l="1"/>
  <c r="G39" i="1"/>
  <c r="I39" i="1" s="1"/>
  <c r="I7" i="1" l="1"/>
  <c r="G17" i="1"/>
  <c r="I17" i="1" s="1"/>
  <c r="G43" i="1" l="1"/>
  <c r="I43" i="1" s="1"/>
  <c r="G41" i="1" l="1"/>
  <c r="I41" i="1" s="1"/>
  <c r="G37" i="1" l="1"/>
  <c r="I37" i="1" s="1"/>
  <c r="G47" i="1" l="1"/>
  <c r="I47" i="1" s="1"/>
  <c r="G51" i="1"/>
  <c r="I51" i="1" s="1"/>
  <c r="G45" i="1" l="1"/>
  <c r="I45" i="1" s="1"/>
  <c r="G49" i="1"/>
  <c r="I49" i="1" s="1"/>
  <c r="G53" i="1"/>
  <c r="I53" i="1" s="1"/>
  <c r="G55" i="1"/>
  <c r="I55" i="1" s="1"/>
  <c r="G19" i="1" l="1"/>
  <c r="I19" i="1" s="1"/>
  <c r="G11" i="1" l="1"/>
  <c r="I11" i="1" s="1"/>
  <c r="G25" i="1" l="1"/>
  <c r="I25" i="1" s="1"/>
  <c r="G57" i="1" l="1"/>
  <c r="I57" i="1" s="1"/>
  <c r="G13" i="1" l="1"/>
  <c r="I13" i="1" s="1"/>
  <c r="G35" i="1" l="1"/>
  <c r="I35" i="1" s="1"/>
  <c r="G33" i="1" l="1"/>
  <c r="I33" i="1" s="1"/>
  <c r="G21" i="1" l="1"/>
  <c r="I21" i="1" s="1"/>
  <c r="G9" i="1"/>
  <c r="I9" i="1" l="1"/>
  <c r="I60" i="1" s="1"/>
  <c r="I63" i="1" s="1"/>
  <c r="G60" i="1"/>
  <c r="D39" i="4" l="1"/>
  <c r="J39" i="4" s="1"/>
  <c r="D7" i="4" l="1"/>
  <c r="J7" i="4" l="1"/>
  <c r="D41" i="4" l="1"/>
  <c r="J41" i="4" s="1"/>
  <c r="D37" i="4" l="1"/>
  <c r="J37" i="4" s="1"/>
  <c r="D47" i="4" l="1"/>
  <c r="J47" i="4" s="1"/>
  <c r="D51" i="4"/>
  <c r="J51" i="4" s="1"/>
  <c r="D45" i="4" l="1"/>
  <c r="J45" i="4" s="1"/>
  <c r="D53" i="4"/>
  <c r="J53" i="4" s="1"/>
  <c r="D19" i="4" l="1"/>
  <c r="J19" i="4" s="1"/>
  <c r="D31" i="4" l="1"/>
  <c r="J31" i="4" s="1"/>
  <c r="D23" i="4" l="1"/>
  <c r="J23" i="4" s="1"/>
  <c r="D25" i="4" l="1"/>
  <c r="J25" i="4" s="1"/>
  <c r="D57" i="4" l="1"/>
  <c r="J57" i="4" s="1"/>
  <c r="D15" i="4" l="1"/>
  <c r="J15" i="4" s="1"/>
  <c r="D35" i="4" l="1"/>
  <c r="J35" i="4" s="1"/>
  <c r="D9" i="4" l="1"/>
  <c r="J9" i="4" l="1"/>
  <c r="D33" i="4"/>
  <c r="J33" i="4" s="1"/>
  <c r="D11" i="4" l="1"/>
  <c r="D13" i="4"/>
  <c r="J13" i="4" s="1"/>
  <c r="D21" i="4"/>
  <c r="J21" i="4" s="1"/>
  <c r="J11" i="4" l="1"/>
  <c r="J60" i="4" s="1"/>
  <c r="D60" i="4"/>
  <c r="C53" i="4" l="1"/>
  <c r="I53" i="4" s="1"/>
  <c r="C49" i="4"/>
  <c r="I49" i="4" s="1"/>
  <c r="C7" i="4" l="1"/>
  <c r="C39" i="4"/>
  <c r="I39" i="4" s="1"/>
  <c r="I7" i="4" l="1"/>
  <c r="C17" i="4"/>
  <c r="I17" i="4" s="1"/>
  <c r="C43" i="4" l="1"/>
  <c r="I43" i="4" s="1"/>
  <c r="C41" i="4" l="1"/>
  <c r="I41" i="4" s="1"/>
  <c r="C37" i="4" l="1"/>
  <c r="I37" i="4" s="1"/>
  <c r="C47" i="4" l="1"/>
  <c r="I47" i="4" s="1"/>
  <c r="C51" i="4"/>
  <c r="I51" i="4" s="1"/>
  <c r="C45" i="4" l="1"/>
  <c r="I45" i="4" s="1"/>
  <c r="C55" i="4"/>
  <c r="I55" i="4" s="1"/>
  <c r="C19" i="4" l="1"/>
  <c r="I19" i="4" s="1"/>
  <c r="C31" i="4" l="1"/>
  <c r="I31" i="4" s="1"/>
  <c r="C25" i="4" l="1"/>
  <c r="I25" i="4" s="1"/>
  <c r="C57" i="4" l="1"/>
  <c r="I57" i="4" s="1"/>
  <c r="C15" i="4" l="1"/>
  <c r="I15" i="4" s="1"/>
  <c r="C35" i="4" l="1"/>
  <c r="I35" i="4" s="1"/>
  <c r="C9" i="4" l="1"/>
  <c r="I9" i="4" l="1"/>
  <c r="C33" i="4"/>
  <c r="I33" i="4" s="1"/>
  <c r="C11" i="4" l="1"/>
  <c r="C13" i="4"/>
  <c r="I13" i="4" s="1"/>
  <c r="C21" i="4"/>
  <c r="I21" i="4" s="1"/>
  <c r="I11" i="4" l="1"/>
  <c r="I60" i="4" s="1"/>
  <c r="I63" i="4" s="1"/>
  <c r="C60" i="4"/>
</calcChain>
</file>

<file path=xl/sharedStrings.xml><?xml version="1.0" encoding="utf-8"?>
<sst xmlns="http://schemas.openxmlformats.org/spreadsheetml/2006/main" count="183" uniqueCount="54">
  <si>
    <t>No.</t>
  </si>
  <si>
    <t>DTW</t>
  </si>
  <si>
    <t>Januari</t>
  </si>
  <si>
    <t>Februari</t>
  </si>
  <si>
    <t>Maret</t>
  </si>
  <si>
    <t>Jumlah</t>
  </si>
  <si>
    <t>Wisman</t>
  </si>
  <si>
    <t>Wisnus</t>
  </si>
  <si>
    <t>1.</t>
  </si>
  <si>
    <t>Tirtagangga</t>
  </si>
  <si>
    <t>Lingkungan Pura Besakih</t>
  </si>
  <si>
    <t>Yeh Malet</t>
  </si>
  <si>
    <t>Tenganan</t>
  </si>
  <si>
    <t>Candidasa</t>
  </si>
  <si>
    <t>Puri Agung Karangasem</t>
  </si>
  <si>
    <t>Taman Soekasada Ujung</t>
  </si>
  <si>
    <t>Bukit Asah</t>
  </si>
  <si>
    <t>April</t>
  </si>
  <si>
    <t>Mei</t>
  </si>
  <si>
    <t>Juni</t>
  </si>
  <si>
    <t>Juli</t>
  </si>
  <si>
    <t>Agustus</t>
  </si>
  <si>
    <t>September</t>
  </si>
  <si>
    <t>Taman Edelweis</t>
  </si>
  <si>
    <t xml:space="preserve">Tulamben - Kubu </t>
  </si>
  <si>
    <t>JUMLAH</t>
  </si>
  <si>
    <t>Bukit Nampo/Bukit Surga</t>
  </si>
  <si>
    <t>Bukit Cemara</t>
  </si>
  <si>
    <t>Pura Lempuyang</t>
  </si>
  <si>
    <t xml:space="preserve">                                                                                                   </t>
  </si>
  <si>
    <t xml:space="preserve">   </t>
  </si>
  <si>
    <t>Yang Terlaporkan Per Triwulan II</t>
  </si>
  <si>
    <t>Yang Terlaporkan Per Triwulan I</t>
  </si>
  <si>
    <t>Yang Terlaporkan Per Triwulan III</t>
  </si>
  <si>
    <t>Yang Terlaporkan Per Triwulan IV</t>
  </si>
  <si>
    <t>DUKUH PENABAN</t>
  </si>
  <si>
    <t>MAHAGANGGA</t>
  </si>
  <si>
    <t>Jumlah Keseluruhan</t>
  </si>
  <si>
    <t>PUTUNG</t>
  </si>
  <si>
    <t xml:space="preserve">    </t>
  </si>
  <si>
    <t>Telaga Surya</t>
  </si>
  <si>
    <t>Jagasatru &amp; Patung Brahma</t>
  </si>
  <si>
    <t>Sanghyang Dedari</t>
  </si>
  <si>
    <t>Agro Salak</t>
  </si>
  <si>
    <t>Selumbung ATV</t>
  </si>
  <si>
    <t>Pantai Gerombong</t>
  </si>
  <si>
    <t>Oktober</t>
  </si>
  <si>
    <t>Nopember</t>
  </si>
  <si>
    <t>Desember</t>
  </si>
  <si>
    <t>Gunggung Advt.</t>
  </si>
  <si>
    <t>Padangbai</t>
  </si>
  <si>
    <t>Tukad Sayung</t>
  </si>
  <si>
    <t>Pantai Labuan</t>
  </si>
  <si>
    <t>DATA KUNJUNGAN WISATAWAN KE DAYA TARIK WISATA KAB. KARANGASEM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</si>
</sst>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_);_(* \(#,##0\);_(* &quot;-&quot;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1"/>
      <color theme="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sz val="11"/>
      <color theme="1"/>
      <name val="Berlin Sans FB Demi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u/>
      <sz val="11"/>
      <name val="Times New Roman"/>
      <family val="1"/>
    </font>
    <font>
      <sz val="11"/>
      <name val="Times New Roman"/>
      <family val="1"/>
    </font>
    <font>
      <i/>
      <sz val="12"/>
      <color theme="1"/>
      <name val="Berlin Sans FB"/>
      <family val="2"/>
    </font>
    <font>
      <b/>
      <sz val="11"/>
      <color theme="1"/>
      <name val="Baskerville Old Face"/>
      <family val="1"/>
    </font>
    <font>
      <sz val="11"/>
      <color theme="1"/>
      <name val="Baskerville Old Face"/>
      <family val="1"/>
    </font>
    <font>
      <b/>
      <i/>
      <sz val="11"/>
      <color theme="1"/>
      <name val="Berlin Sans FB Dem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1" fillId="0" borderId="0"/>
  </cellStyleXfs>
  <cellXfs count="87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quotePrefix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1" xfId="0" applyNumberFormat="1" applyFont="1" applyBorder="1"/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1" fontId="3" fillId="0" borderId="10" xfId="0" applyNumberFormat="1" applyFont="1" applyBorder="1"/>
    <xf numFmtId="41" fontId="3" fillId="0" borderId="1" xfId="1" quotePrefix="1" applyFont="1" applyBorder="1" applyAlignment="1">
      <alignment horizontal="center"/>
    </xf>
    <xf numFmtId="41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41" fontId="3" fillId="0" borderId="0" xfId="0" applyNumberFormat="1" applyFont="1"/>
    <xf numFmtId="1" fontId="3" fillId="0" borderId="5" xfId="0" applyNumberFormat="1" applyFont="1" applyBorder="1" applyAlignment="1">
      <alignment horizontal="center"/>
    </xf>
    <xf numFmtId="1" fontId="3" fillId="0" borderId="0" xfId="0" applyNumberFormat="1" applyFont="1" applyBorder="1"/>
    <xf numFmtId="41" fontId="3" fillId="0" borderId="0" xfId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41" fontId="3" fillId="0" borderId="0" xfId="1" applyFont="1" applyBorder="1" applyAlignment="1"/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/>
    <xf numFmtId="1" fontId="3" fillId="0" borderId="9" xfId="0" applyNumberFormat="1" applyFont="1" applyBorder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1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0" fontId="12" fillId="0" borderId="0" xfId="2" applyFont="1" applyBorder="1" applyAlignment="1"/>
    <xf numFmtId="0" fontId="13" fillId="0" borderId="0" xfId="2" applyFont="1" applyBorder="1" applyAlignment="1"/>
    <xf numFmtId="0" fontId="3" fillId="0" borderId="12" xfId="0" quotePrefix="1" applyFont="1" applyBorder="1" applyAlignment="1">
      <alignment horizontal="center" vertical="center"/>
    </xf>
    <xf numFmtId="3" fontId="3" fillId="0" borderId="12" xfId="0" quotePrefix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1" fontId="4" fillId="0" borderId="7" xfId="0" applyNumberFormat="1" applyFont="1" applyBorder="1"/>
    <xf numFmtId="41" fontId="3" fillId="0" borderId="11" xfId="1" applyFont="1" applyBorder="1" applyAlignment="1">
      <alignment horizontal="center"/>
    </xf>
    <xf numFmtId="1" fontId="4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3" fontId="16" fillId="0" borderId="6" xfId="0" applyNumberFormat="1" applyFont="1" applyBorder="1" applyAlignment="1">
      <alignment horizontal="center"/>
    </xf>
    <xf numFmtId="3" fontId="16" fillId="0" borderId="0" xfId="0" applyNumberFormat="1" applyFont="1" applyBorder="1"/>
    <xf numFmtId="3" fontId="16" fillId="0" borderId="6" xfId="0" applyNumberFormat="1" applyFont="1" applyBorder="1"/>
    <xf numFmtId="164" fontId="3" fillId="0" borderId="12" xfId="0" quotePrefix="1" applyNumberFormat="1" applyFont="1" applyBorder="1" applyAlignment="1">
      <alignment horizontal="center" vertical="center"/>
    </xf>
    <xf numFmtId="164" fontId="3" fillId="0" borderId="12" xfId="0" quotePrefix="1" applyNumberFormat="1" applyFont="1" applyBorder="1" applyAlignment="1">
      <alignment vertical="center"/>
    </xf>
    <xf numFmtId="3" fontId="3" fillId="0" borderId="1" xfId="0" quotePrefix="1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/>
    </xf>
    <xf numFmtId="41" fontId="17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8" fillId="0" borderId="13" xfId="0" applyFont="1" applyBorder="1" applyAlignment="1">
      <alignment horizontal="right" vertical="center"/>
    </xf>
    <xf numFmtId="3" fontId="18" fillId="0" borderId="13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3" fillId="0" borderId="12" xfId="0" quotePrefix="1" applyNumberFormat="1" applyFont="1" applyBorder="1" applyAlignment="1">
      <alignment vertical="center"/>
    </xf>
    <xf numFmtId="3" fontId="3" fillId="0" borderId="1" xfId="0" quotePrefix="1" applyNumberFormat="1" applyFont="1" applyBorder="1" applyAlignment="1"/>
    <xf numFmtId="0" fontId="3" fillId="0" borderId="12" xfId="0" quotePrefix="1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3" fillId="0" borderId="1" xfId="0" applyFont="1" applyBorder="1" applyAlignment="1"/>
    <xf numFmtId="3" fontId="18" fillId="0" borderId="13" xfId="0" applyNumberFormat="1" applyFont="1" applyBorder="1" applyAlignment="1">
      <alignment vertical="center"/>
    </xf>
    <xf numFmtId="41" fontId="3" fillId="0" borderId="1" xfId="1" quotePrefix="1" applyFont="1" applyBorder="1" applyAlignment="1"/>
    <xf numFmtId="41" fontId="3" fillId="0" borderId="1" xfId="1" applyFont="1" applyBorder="1" applyAlignment="1"/>
    <xf numFmtId="3" fontId="3" fillId="0" borderId="0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1" fontId="3" fillId="0" borderId="11" xfId="1" applyFont="1" applyBorder="1" applyAlignment="1"/>
    <xf numFmtId="1" fontId="15" fillId="2" borderId="0" xfId="0" applyNumberFormat="1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center"/>
    </xf>
    <xf numFmtId="3" fontId="15" fillId="2" borderId="6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13" fillId="0" borderId="0" xfId="2" applyFont="1" applyBorder="1" applyAlignment="1">
      <alignment horizontal="center"/>
    </xf>
    <xf numFmtId="0" fontId="10" fillId="0" borderId="0" xfId="0" applyFont="1" applyAlignment="1">
      <alignment horizontal="center" vertical="top" wrapText="1"/>
    </xf>
  </cellXfs>
  <cellStyles count="3">
    <cellStyle name="Comma [0]" xfId="1" builtinId="6"/>
    <cellStyle name="Normal" xfId="0" builtinId="0"/>
    <cellStyle name="Normal 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JANUARI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-%20JANUARI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FEBRUARI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-%20FEBRUARI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MARET%2020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-%20MARET%20202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APRIL%20202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-%20AP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  <sheetName val="Jagasatru &amp; Brahma"/>
      <sheetName val="Pantai Gerombong"/>
      <sheetName val="Labuan Baturinggit"/>
      <sheetName val="TUKAD SAYUNG"/>
      <sheetName val="AGRO SALAK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>
        <row r="44">
          <cell r="H44">
            <v>425</v>
          </cell>
        </row>
      </sheetData>
      <sheetData sheetId="1">
        <row r="44">
          <cell r="C44">
            <v>7790</v>
          </cell>
        </row>
      </sheetData>
      <sheetData sheetId="2">
        <row r="44">
          <cell r="H44">
            <v>21492</v>
          </cell>
        </row>
      </sheetData>
      <sheetData sheetId="3">
        <row r="43">
          <cell r="H43">
            <v>3677</v>
          </cell>
        </row>
      </sheetData>
      <sheetData sheetId="4">
        <row r="44">
          <cell r="C44">
            <v>1070</v>
          </cell>
        </row>
      </sheetData>
      <sheetData sheetId="5">
        <row r="44">
          <cell r="C44">
            <v>518</v>
          </cell>
        </row>
      </sheetData>
      <sheetData sheetId="6">
        <row r="44">
          <cell r="H44">
            <v>18512</v>
          </cell>
        </row>
      </sheetData>
      <sheetData sheetId="7"/>
      <sheetData sheetId="8">
        <row r="44">
          <cell r="H44">
            <v>20</v>
          </cell>
        </row>
      </sheetData>
      <sheetData sheetId="9">
        <row r="44">
          <cell r="C44">
            <v>80</v>
          </cell>
        </row>
      </sheetData>
      <sheetData sheetId="10"/>
      <sheetData sheetId="11"/>
      <sheetData sheetId="12">
        <row r="44">
          <cell r="C44">
            <v>202</v>
          </cell>
        </row>
      </sheetData>
      <sheetData sheetId="13">
        <row r="44">
          <cell r="H44">
            <v>18</v>
          </cell>
        </row>
      </sheetData>
      <sheetData sheetId="14">
        <row r="44">
          <cell r="H44">
            <v>114</v>
          </cell>
        </row>
      </sheetData>
      <sheetData sheetId="15">
        <row r="44">
          <cell r="H44">
            <v>213</v>
          </cell>
        </row>
      </sheetData>
      <sheetData sheetId="16">
        <row r="44">
          <cell r="H44">
            <v>208</v>
          </cell>
        </row>
      </sheetData>
      <sheetData sheetId="17">
        <row r="44">
          <cell r="C44">
            <v>230</v>
          </cell>
        </row>
      </sheetData>
      <sheetData sheetId="18">
        <row r="44">
          <cell r="H44">
            <v>47</v>
          </cell>
        </row>
      </sheetData>
      <sheetData sheetId="19">
        <row r="44">
          <cell r="H44">
            <v>27</v>
          </cell>
        </row>
      </sheetData>
      <sheetData sheetId="20">
        <row r="44">
          <cell r="H44">
            <v>6</v>
          </cell>
        </row>
      </sheetData>
      <sheetData sheetId="21">
        <row r="44">
          <cell r="C44">
            <v>312</v>
          </cell>
        </row>
      </sheetData>
      <sheetData sheetId="22">
        <row r="44">
          <cell r="H44">
            <v>20</v>
          </cell>
        </row>
      </sheetData>
      <sheetData sheetId="23"/>
      <sheetData sheetId="24">
        <row r="44">
          <cell r="H44">
            <v>32</v>
          </cell>
        </row>
      </sheetData>
      <sheetData sheetId="25">
        <row r="44">
          <cell r="H44">
            <v>2120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  <sheetName val="Jagasatru &amp; Brahma"/>
      <sheetName val="Pantai Gerombong"/>
      <sheetName val="Labuan Baturinggit"/>
      <sheetName val="TUKAD SAYUNG"/>
      <sheetName val="AGRO SALAK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>
        <row r="44">
          <cell r="H44">
            <v>872</v>
          </cell>
        </row>
      </sheetData>
      <sheetData sheetId="1">
        <row r="44">
          <cell r="C44">
            <v>1106</v>
          </cell>
        </row>
      </sheetData>
      <sheetData sheetId="2">
        <row r="44">
          <cell r="H44">
            <v>4315</v>
          </cell>
        </row>
      </sheetData>
      <sheetData sheetId="3">
        <row r="43">
          <cell r="H43">
            <v>5035</v>
          </cell>
        </row>
      </sheetData>
      <sheetData sheetId="4">
        <row r="44">
          <cell r="C44">
            <v>583</v>
          </cell>
        </row>
      </sheetData>
      <sheetData sheetId="5">
        <row r="44">
          <cell r="C44">
            <v>1301</v>
          </cell>
        </row>
      </sheetData>
      <sheetData sheetId="6">
        <row r="44">
          <cell r="H44">
            <v>975</v>
          </cell>
        </row>
      </sheetData>
      <sheetData sheetId="7"/>
      <sheetData sheetId="8">
        <row r="44">
          <cell r="H44">
            <v>40</v>
          </cell>
        </row>
      </sheetData>
      <sheetData sheetId="9">
        <row r="44">
          <cell r="C44">
            <v>89</v>
          </cell>
        </row>
      </sheetData>
      <sheetData sheetId="10"/>
      <sheetData sheetId="11">
        <row r="44">
          <cell r="H44">
            <v>50</v>
          </cell>
        </row>
      </sheetData>
      <sheetData sheetId="12">
        <row r="44">
          <cell r="C44">
            <v>25</v>
          </cell>
        </row>
      </sheetData>
      <sheetData sheetId="13">
        <row r="44">
          <cell r="H44">
            <v>199</v>
          </cell>
        </row>
      </sheetData>
      <sheetData sheetId="14">
        <row r="44">
          <cell r="H44">
            <v>45</v>
          </cell>
        </row>
      </sheetData>
      <sheetData sheetId="15"/>
      <sheetData sheetId="16"/>
      <sheetData sheetId="17"/>
      <sheetData sheetId="18"/>
      <sheetData sheetId="19"/>
      <sheetData sheetId="20">
        <row r="44">
          <cell r="H44">
            <v>15</v>
          </cell>
        </row>
      </sheetData>
      <sheetData sheetId="21">
        <row r="44">
          <cell r="C44">
            <v>618</v>
          </cell>
        </row>
      </sheetData>
      <sheetData sheetId="22">
        <row r="44">
          <cell r="H44">
            <v>5122</v>
          </cell>
        </row>
      </sheetData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  <sheetName val="Jagasatru &amp; Brahma"/>
      <sheetName val="Pantai Gerombong"/>
      <sheetName val="Labuan Baturinggit"/>
      <sheetName val="TUKAD SAYUNG"/>
      <sheetName val="AGRO SALAK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>
        <row r="41">
          <cell r="H41">
            <v>312</v>
          </cell>
        </row>
      </sheetData>
      <sheetData sheetId="1">
        <row r="41">
          <cell r="H41">
            <v>7509</v>
          </cell>
        </row>
      </sheetData>
      <sheetData sheetId="2">
        <row r="41">
          <cell r="H41">
            <v>19266</v>
          </cell>
        </row>
      </sheetData>
      <sheetData sheetId="3">
        <row r="40">
          <cell r="H40">
            <v>3267</v>
          </cell>
        </row>
      </sheetData>
      <sheetData sheetId="4">
        <row r="41">
          <cell r="H41">
            <v>770</v>
          </cell>
        </row>
      </sheetData>
      <sheetData sheetId="5">
        <row r="41">
          <cell r="H41">
            <v>519</v>
          </cell>
        </row>
      </sheetData>
      <sheetData sheetId="6">
        <row r="41">
          <cell r="H41">
            <v>16631</v>
          </cell>
        </row>
      </sheetData>
      <sheetData sheetId="7"/>
      <sheetData sheetId="8">
        <row r="41">
          <cell r="H41">
            <v>15</v>
          </cell>
        </row>
      </sheetData>
      <sheetData sheetId="9">
        <row r="41">
          <cell r="C41">
            <v>43</v>
          </cell>
        </row>
      </sheetData>
      <sheetData sheetId="10"/>
      <sheetData sheetId="11"/>
      <sheetData sheetId="12">
        <row r="41">
          <cell r="H41">
            <v>186</v>
          </cell>
        </row>
      </sheetData>
      <sheetData sheetId="13">
        <row r="41">
          <cell r="H41">
            <v>43</v>
          </cell>
        </row>
      </sheetData>
      <sheetData sheetId="14">
        <row r="41">
          <cell r="H41">
            <v>126</v>
          </cell>
        </row>
      </sheetData>
      <sheetData sheetId="15">
        <row r="41">
          <cell r="H41">
            <v>213</v>
          </cell>
        </row>
      </sheetData>
      <sheetData sheetId="16">
        <row r="41">
          <cell r="H41">
            <v>293</v>
          </cell>
        </row>
      </sheetData>
      <sheetData sheetId="17">
        <row r="41">
          <cell r="C41">
            <v>164</v>
          </cell>
        </row>
      </sheetData>
      <sheetData sheetId="18">
        <row r="41">
          <cell r="C41">
            <v>49</v>
          </cell>
        </row>
      </sheetData>
      <sheetData sheetId="19">
        <row r="41">
          <cell r="H41">
            <v>15</v>
          </cell>
        </row>
      </sheetData>
      <sheetData sheetId="20">
        <row r="41">
          <cell r="H41">
            <v>8</v>
          </cell>
        </row>
      </sheetData>
      <sheetData sheetId="21">
        <row r="41">
          <cell r="C41">
            <v>223</v>
          </cell>
        </row>
      </sheetData>
      <sheetData sheetId="22">
        <row r="41">
          <cell r="H41">
            <v>6</v>
          </cell>
        </row>
      </sheetData>
      <sheetData sheetId="23">
        <row r="41">
          <cell r="H41">
            <v>5</v>
          </cell>
        </row>
      </sheetData>
      <sheetData sheetId="24">
        <row r="41">
          <cell r="H41">
            <v>18</v>
          </cell>
        </row>
      </sheetData>
      <sheetData sheetId="25">
        <row r="41">
          <cell r="H41">
            <v>1970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  <sheetName val="Jagasatru &amp; Brahma"/>
      <sheetName val="Pantai Gerombong"/>
      <sheetName val="Labuan Baturinggit"/>
      <sheetName val="TUKAD SAYUNG"/>
      <sheetName val="AGRO SALAK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>
        <row r="41">
          <cell r="H41">
            <v>733</v>
          </cell>
        </row>
      </sheetData>
      <sheetData sheetId="1">
        <row r="41">
          <cell r="H41">
            <v>743</v>
          </cell>
        </row>
      </sheetData>
      <sheetData sheetId="2">
        <row r="41">
          <cell r="H41">
            <v>2026</v>
          </cell>
        </row>
      </sheetData>
      <sheetData sheetId="3">
        <row r="40">
          <cell r="H40">
            <v>3186</v>
          </cell>
        </row>
      </sheetData>
      <sheetData sheetId="4">
        <row r="41">
          <cell r="H41">
            <v>1732</v>
          </cell>
        </row>
      </sheetData>
      <sheetData sheetId="5">
        <row r="41">
          <cell r="H41">
            <v>1105</v>
          </cell>
        </row>
      </sheetData>
      <sheetData sheetId="6">
        <row r="41">
          <cell r="H41">
            <v>753</v>
          </cell>
        </row>
      </sheetData>
      <sheetData sheetId="7"/>
      <sheetData sheetId="8">
        <row r="41">
          <cell r="H41">
            <v>60</v>
          </cell>
        </row>
      </sheetData>
      <sheetData sheetId="9">
        <row r="41">
          <cell r="C41">
            <v>19</v>
          </cell>
        </row>
      </sheetData>
      <sheetData sheetId="10"/>
      <sheetData sheetId="11">
        <row r="41">
          <cell r="H41">
            <v>10</v>
          </cell>
        </row>
      </sheetData>
      <sheetData sheetId="12">
        <row r="41">
          <cell r="H41">
            <v>30</v>
          </cell>
        </row>
      </sheetData>
      <sheetData sheetId="13">
        <row r="41">
          <cell r="H41">
            <v>474</v>
          </cell>
        </row>
      </sheetData>
      <sheetData sheetId="14">
        <row r="41">
          <cell r="H41">
            <v>6</v>
          </cell>
        </row>
      </sheetData>
      <sheetData sheetId="15"/>
      <sheetData sheetId="16"/>
      <sheetData sheetId="17"/>
      <sheetData sheetId="18"/>
      <sheetData sheetId="19"/>
      <sheetData sheetId="20">
        <row r="41">
          <cell r="H41">
            <v>7</v>
          </cell>
        </row>
      </sheetData>
      <sheetData sheetId="21">
        <row r="41">
          <cell r="C41">
            <v>437</v>
          </cell>
        </row>
      </sheetData>
      <sheetData sheetId="22">
        <row r="41">
          <cell r="H41">
            <v>3899</v>
          </cell>
        </row>
      </sheetData>
      <sheetData sheetId="23">
        <row r="41">
          <cell r="H41">
            <v>5</v>
          </cell>
        </row>
      </sheetData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  <sheetName val="Jagasatru &amp; Brahma"/>
      <sheetName val="Pantai Gerombong"/>
      <sheetName val="Labuan Baturinggit"/>
      <sheetName val="TUKAD SAYUNG"/>
      <sheetName val="AGRO SALAK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>
        <row r="44">
          <cell r="H44">
            <v>903</v>
          </cell>
        </row>
      </sheetData>
      <sheetData sheetId="1">
        <row r="44">
          <cell r="H44">
            <v>7356</v>
          </cell>
        </row>
      </sheetData>
      <sheetData sheetId="2">
        <row r="44">
          <cell r="H44">
            <v>21115</v>
          </cell>
        </row>
      </sheetData>
      <sheetData sheetId="3">
        <row r="43">
          <cell r="H43">
            <v>3429</v>
          </cell>
        </row>
      </sheetData>
      <sheetData sheetId="4">
        <row r="44">
          <cell r="C44">
            <v>1243</v>
          </cell>
        </row>
      </sheetData>
      <sheetData sheetId="5">
        <row r="44">
          <cell r="C44">
            <v>358</v>
          </cell>
        </row>
      </sheetData>
      <sheetData sheetId="6">
        <row r="44">
          <cell r="H44">
            <v>17619</v>
          </cell>
        </row>
      </sheetData>
      <sheetData sheetId="7">
        <row r="44">
          <cell r="H44">
            <v>116</v>
          </cell>
        </row>
      </sheetData>
      <sheetData sheetId="8">
        <row r="44">
          <cell r="H44">
            <v>10</v>
          </cell>
        </row>
      </sheetData>
      <sheetData sheetId="9">
        <row r="44">
          <cell r="C44">
            <v>30</v>
          </cell>
        </row>
      </sheetData>
      <sheetData sheetId="10"/>
      <sheetData sheetId="11"/>
      <sheetData sheetId="12">
        <row r="44">
          <cell r="C44">
            <v>180</v>
          </cell>
        </row>
      </sheetData>
      <sheetData sheetId="13">
        <row r="44">
          <cell r="H44">
            <v>40</v>
          </cell>
        </row>
      </sheetData>
      <sheetData sheetId="14">
        <row r="44">
          <cell r="H44">
            <v>221</v>
          </cell>
        </row>
      </sheetData>
      <sheetData sheetId="15">
        <row r="44">
          <cell r="H44">
            <v>210</v>
          </cell>
        </row>
      </sheetData>
      <sheetData sheetId="16">
        <row r="44">
          <cell r="H44">
            <v>364</v>
          </cell>
        </row>
      </sheetData>
      <sheetData sheetId="17">
        <row r="44">
          <cell r="H44">
            <v>200</v>
          </cell>
        </row>
      </sheetData>
      <sheetData sheetId="18">
        <row r="44">
          <cell r="C44">
            <v>84</v>
          </cell>
        </row>
      </sheetData>
      <sheetData sheetId="19">
        <row r="44">
          <cell r="H44">
            <v>9</v>
          </cell>
        </row>
      </sheetData>
      <sheetData sheetId="20">
        <row r="44">
          <cell r="H44">
            <v>8</v>
          </cell>
        </row>
      </sheetData>
      <sheetData sheetId="21">
        <row r="44">
          <cell r="C44">
            <v>531</v>
          </cell>
        </row>
      </sheetData>
      <sheetData sheetId="22">
        <row r="44">
          <cell r="H44">
            <v>20</v>
          </cell>
        </row>
      </sheetData>
      <sheetData sheetId="23">
        <row r="44">
          <cell r="H44">
            <v>2</v>
          </cell>
        </row>
      </sheetData>
      <sheetData sheetId="24">
        <row r="44">
          <cell r="H44">
            <v>39</v>
          </cell>
        </row>
      </sheetData>
      <sheetData sheetId="25">
        <row r="44">
          <cell r="H44">
            <v>2660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  <sheetName val="Jagasatru &amp; Brahma"/>
      <sheetName val="Pantai Gerombong"/>
      <sheetName val="Labuan Baturinggit"/>
      <sheetName val="TUKAD SAYUNG"/>
      <sheetName val="AGRO SALAK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>
        <row r="44">
          <cell r="H44">
            <v>812</v>
          </cell>
        </row>
      </sheetData>
      <sheetData sheetId="1">
        <row r="44">
          <cell r="H44">
            <v>1430</v>
          </cell>
        </row>
      </sheetData>
      <sheetData sheetId="2">
        <row r="44">
          <cell r="H44">
            <v>4444</v>
          </cell>
        </row>
      </sheetData>
      <sheetData sheetId="3">
        <row r="43">
          <cell r="H43">
            <v>4095</v>
          </cell>
        </row>
      </sheetData>
      <sheetData sheetId="4">
        <row r="44">
          <cell r="C44">
            <v>836</v>
          </cell>
        </row>
      </sheetData>
      <sheetData sheetId="5">
        <row r="44">
          <cell r="C44">
            <v>1430</v>
          </cell>
        </row>
      </sheetData>
      <sheetData sheetId="6">
        <row r="44">
          <cell r="H44">
            <v>1393</v>
          </cell>
        </row>
      </sheetData>
      <sheetData sheetId="7">
        <row r="44">
          <cell r="H44">
            <v>237</v>
          </cell>
        </row>
      </sheetData>
      <sheetData sheetId="8">
        <row r="44">
          <cell r="H44">
            <v>250</v>
          </cell>
        </row>
      </sheetData>
      <sheetData sheetId="9">
        <row r="44">
          <cell r="C44">
            <v>20</v>
          </cell>
        </row>
      </sheetData>
      <sheetData sheetId="10"/>
      <sheetData sheetId="11">
        <row r="44">
          <cell r="H44">
            <v>30</v>
          </cell>
        </row>
      </sheetData>
      <sheetData sheetId="12">
        <row r="44">
          <cell r="C44">
            <v>38</v>
          </cell>
        </row>
      </sheetData>
      <sheetData sheetId="13">
        <row r="44">
          <cell r="H44">
            <v>254</v>
          </cell>
        </row>
      </sheetData>
      <sheetData sheetId="14">
        <row r="44">
          <cell r="H44">
            <v>30</v>
          </cell>
        </row>
      </sheetData>
      <sheetData sheetId="15">
        <row r="44">
          <cell r="H44">
            <v>20</v>
          </cell>
        </row>
      </sheetData>
      <sheetData sheetId="16">
        <row r="44">
          <cell r="C44">
            <v>0</v>
          </cell>
        </row>
      </sheetData>
      <sheetData sheetId="17">
        <row r="44">
          <cell r="H44">
            <v>0</v>
          </cell>
        </row>
      </sheetData>
      <sheetData sheetId="18"/>
      <sheetData sheetId="19"/>
      <sheetData sheetId="20"/>
      <sheetData sheetId="21">
        <row r="44">
          <cell r="C44">
            <v>272</v>
          </cell>
        </row>
      </sheetData>
      <sheetData sheetId="22">
        <row r="44">
          <cell r="H44">
            <v>4719</v>
          </cell>
        </row>
      </sheetData>
      <sheetData sheetId="23">
        <row r="44">
          <cell r="H44">
            <v>2</v>
          </cell>
        </row>
      </sheetData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  <sheetName val="Jagasatru &amp; Brahma"/>
      <sheetName val="Pantai Gerombong"/>
      <sheetName val="Labuan Baturinggit"/>
      <sheetName val="TUKAD SAYUNG"/>
      <sheetName val="AGRO SALAK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>
        <row r="43">
          <cell r="H43">
            <v>127</v>
          </cell>
        </row>
      </sheetData>
      <sheetData sheetId="1">
        <row r="43">
          <cell r="C43">
            <v>8331</v>
          </cell>
        </row>
      </sheetData>
      <sheetData sheetId="2">
        <row r="43">
          <cell r="H43">
            <v>26623</v>
          </cell>
        </row>
      </sheetData>
      <sheetData sheetId="3">
        <row r="42">
          <cell r="H42">
            <v>3899</v>
          </cell>
        </row>
      </sheetData>
      <sheetData sheetId="4">
        <row r="43">
          <cell r="H43">
            <v>1781</v>
          </cell>
        </row>
      </sheetData>
      <sheetData sheetId="5">
        <row r="43">
          <cell r="H43">
            <v>447</v>
          </cell>
        </row>
      </sheetData>
      <sheetData sheetId="6">
        <row r="43">
          <cell r="H43">
            <v>21864</v>
          </cell>
        </row>
      </sheetData>
      <sheetData sheetId="7">
        <row r="43">
          <cell r="H43">
            <v>173</v>
          </cell>
        </row>
      </sheetData>
      <sheetData sheetId="8">
        <row r="43">
          <cell r="H43">
            <v>15</v>
          </cell>
        </row>
      </sheetData>
      <sheetData sheetId="9">
        <row r="43">
          <cell r="C43">
            <v>42</v>
          </cell>
        </row>
      </sheetData>
      <sheetData sheetId="10" refreshError="1"/>
      <sheetData sheetId="11" refreshError="1"/>
      <sheetData sheetId="12">
        <row r="43">
          <cell r="C43">
            <v>197</v>
          </cell>
        </row>
      </sheetData>
      <sheetData sheetId="13">
        <row r="43">
          <cell r="H43">
            <v>85</v>
          </cell>
        </row>
      </sheetData>
      <sheetData sheetId="14">
        <row r="43">
          <cell r="H43">
            <v>240</v>
          </cell>
        </row>
      </sheetData>
      <sheetData sheetId="15">
        <row r="43">
          <cell r="H43">
            <v>220</v>
          </cell>
        </row>
      </sheetData>
      <sheetData sheetId="16">
        <row r="43">
          <cell r="H43">
            <v>445</v>
          </cell>
        </row>
      </sheetData>
      <sheetData sheetId="17">
        <row r="43">
          <cell r="C43">
            <v>185</v>
          </cell>
        </row>
      </sheetData>
      <sheetData sheetId="18">
        <row r="43">
          <cell r="H43">
            <v>82</v>
          </cell>
        </row>
      </sheetData>
      <sheetData sheetId="19">
        <row r="43">
          <cell r="H43">
            <v>18</v>
          </cell>
        </row>
      </sheetData>
      <sheetData sheetId="20">
        <row r="43">
          <cell r="H43">
            <v>15</v>
          </cell>
        </row>
      </sheetData>
      <sheetData sheetId="21">
        <row r="43">
          <cell r="C43">
            <v>374</v>
          </cell>
        </row>
      </sheetData>
      <sheetData sheetId="22">
        <row r="43">
          <cell r="H43">
            <v>32</v>
          </cell>
        </row>
      </sheetData>
      <sheetData sheetId="23">
        <row r="43">
          <cell r="H43">
            <v>7</v>
          </cell>
        </row>
      </sheetData>
      <sheetData sheetId="24">
        <row r="43">
          <cell r="H43">
            <v>68</v>
          </cell>
        </row>
      </sheetData>
      <sheetData sheetId="25">
        <row r="43">
          <cell r="H43">
            <v>4100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  <sheetName val="Jagasatru &amp; Brahma"/>
      <sheetName val="Pantai Gerombong"/>
      <sheetName val="Labuan Baturinggit"/>
      <sheetName val="TUKAD SAYUNG"/>
      <sheetName val="AGRO SALAK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>
        <row r="43">
          <cell r="H43">
            <v>452</v>
          </cell>
        </row>
      </sheetData>
      <sheetData sheetId="1">
        <row r="43">
          <cell r="C43">
            <v>568</v>
          </cell>
        </row>
      </sheetData>
      <sheetData sheetId="2">
        <row r="43">
          <cell r="H43">
            <v>2029</v>
          </cell>
        </row>
      </sheetData>
      <sheetData sheetId="3">
        <row r="42">
          <cell r="H42">
            <v>2380</v>
          </cell>
        </row>
      </sheetData>
      <sheetData sheetId="4">
        <row r="43">
          <cell r="H43">
            <v>352</v>
          </cell>
        </row>
      </sheetData>
      <sheetData sheetId="5">
        <row r="43">
          <cell r="H43">
            <v>1216</v>
          </cell>
        </row>
      </sheetData>
      <sheetData sheetId="6">
        <row r="43">
          <cell r="H43">
            <v>696</v>
          </cell>
        </row>
      </sheetData>
      <sheetData sheetId="7">
        <row r="43">
          <cell r="H43">
            <v>355</v>
          </cell>
        </row>
      </sheetData>
      <sheetData sheetId="8">
        <row r="43">
          <cell r="H43">
            <v>60</v>
          </cell>
        </row>
      </sheetData>
      <sheetData sheetId="9">
        <row r="43">
          <cell r="C43">
            <v>28</v>
          </cell>
        </row>
      </sheetData>
      <sheetData sheetId="10" refreshError="1"/>
      <sheetData sheetId="11">
        <row r="43">
          <cell r="H43">
            <v>20</v>
          </cell>
        </row>
      </sheetData>
      <sheetData sheetId="12">
        <row r="43">
          <cell r="C43">
            <v>126</v>
          </cell>
        </row>
      </sheetData>
      <sheetData sheetId="13">
        <row r="43">
          <cell r="H43">
            <v>312</v>
          </cell>
        </row>
      </sheetData>
      <sheetData sheetId="14">
        <row r="43">
          <cell r="H43">
            <v>12</v>
          </cell>
        </row>
      </sheetData>
      <sheetData sheetId="15">
        <row r="43">
          <cell r="H43">
            <v>30</v>
          </cell>
        </row>
      </sheetData>
      <sheetData sheetId="16" refreshError="1"/>
      <sheetData sheetId="17">
        <row r="43">
          <cell r="H43">
            <v>0</v>
          </cell>
        </row>
      </sheetData>
      <sheetData sheetId="18" refreshError="1"/>
      <sheetData sheetId="19">
        <row r="43">
          <cell r="H43">
            <v>0</v>
          </cell>
        </row>
      </sheetData>
      <sheetData sheetId="20">
        <row r="43">
          <cell r="H43">
            <v>0</v>
          </cell>
        </row>
      </sheetData>
      <sheetData sheetId="21">
        <row r="43">
          <cell r="C43">
            <v>735</v>
          </cell>
        </row>
      </sheetData>
      <sheetData sheetId="22">
        <row r="43">
          <cell r="H43">
            <v>6284</v>
          </cell>
        </row>
      </sheetData>
      <sheetData sheetId="23">
        <row r="43">
          <cell r="H43">
            <v>7</v>
          </cell>
        </row>
      </sheetData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A37" zoomScale="90" zoomScaleNormal="90" workbookViewId="0">
      <selection activeCell="H60" sqref="H60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7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0" ht="15" x14ac:dyDescent="0.2">
      <c r="A1" s="80" t="s">
        <v>53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x14ac:dyDescent="0.2">
      <c r="A2" s="80" t="s">
        <v>32</v>
      </c>
      <c r="B2" s="80"/>
      <c r="C2" s="80"/>
      <c r="D2" s="80"/>
      <c r="E2" s="80"/>
      <c r="F2" s="80"/>
      <c r="G2" s="80"/>
      <c r="H2" s="80"/>
      <c r="I2" s="80"/>
      <c r="J2" s="80"/>
    </row>
    <row r="4" spans="1:10" ht="16.5" x14ac:dyDescent="0.3">
      <c r="A4" s="82" t="s">
        <v>0</v>
      </c>
      <c r="B4" s="82" t="s">
        <v>1</v>
      </c>
      <c r="C4" s="81" t="s">
        <v>2</v>
      </c>
      <c r="D4" s="81"/>
      <c r="E4" s="81" t="s">
        <v>3</v>
      </c>
      <c r="F4" s="81"/>
      <c r="G4" s="81" t="s">
        <v>4</v>
      </c>
      <c r="H4" s="81"/>
      <c r="I4" s="81" t="s">
        <v>5</v>
      </c>
      <c r="J4" s="81"/>
    </row>
    <row r="5" spans="1:10" ht="16.5" x14ac:dyDescent="0.3">
      <c r="A5" s="83"/>
      <c r="B5" s="83"/>
      <c r="C5" s="36" t="s">
        <v>6</v>
      </c>
      <c r="D5" s="36" t="s">
        <v>7</v>
      </c>
      <c r="E5" s="36" t="s">
        <v>6</v>
      </c>
      <c r="F5" s="36" t="s">
        <v>7</v>
      </c>
      <c r="G5" s="36" t="s">
        <v>6</v>
      </c>
      <c r="H5" s="36" t="s">
        <v>7</v>
      </c>
      <c r="I5" s="36" t="s">
        <v>6</v>
      </c>
      <c r="J5" s="36" t="s">
        <v>7</v>
      </c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 x14ac:dyDescent="0.25">
      <c r="A7" s="3" t="s">
        <v>8</v>
      </c>
      <c r="B7" s="4" t="s">
        <v>9</v>
      </c>
      <c r="C7" s="10">
        <f>[1]TIRTAGANGGA!$H$44</f>
        <v>21492</v>
      </c>
      <c r="D7" s="66">
        <f>[2]TIRTAGANGGA!$H$44</f>
        <v>4315</v>
      </c>
      <c r="E7" s="5">
        <f>[3]TIRTAGANGGA!$H$41</f>
        <v>19266</v>
      </c>
      <c r="F7" s="7">
        <f>[4]TIRTAGANGGA!$H$41</f>
        <v>2026</v>
      </c>
      <c r="G7" s="7">
        <f>[5]TIRTAGANGGA!$H$44</f>
        <v>21115</v>
      </c>
      <c r="H7" s="7">
        <f>[6]TIRTAGANGGA!$H$44</f>
        <v>4444</v>
      </c>
      <c r="I7" s="51">
        <f>C7+E7+G7</f>
        <v>61873</v>
      </c>
      <c r="J7" s="51">
        <f>D7+F7+H7</f>
        <v>10785</v>
      </c>
    </row>
    <row r="8" spans="1:10" ht="15.75" x14ac:dyDescent="0.3">
      <c r="A8" s="7"/>
      <c r="B8" s="9"/>
      <c r="C8" s="10"/>
      <c r="D8" s="10"/>
      <c r="E8" s="7"/>
      <c r="F8" s="7"/>
      <c r="G8" s="7"/>
      <c r="H8" s="7"/>
      <c r="I8" s="8"/>
      <c r="J8" s="8"/>
    </row>
    <row r="9" spans="1:10" ht="15" x14ac:dyDescent="0.25">
      <c r="A9" s="3">
        <v>2</v>
      </c>
      <c r="B9" s="9" t="s">
        <v>10</v>
      </c>
      <c r="C9" s="10">
        <f>[1]BESAKIH!$C$44</f>
        <v>7790</v>
      </c>
      <c r="D9" s="10">
        <f>[2]BESAKIH!$C$44</f>
        <v>1106</v>
      </c>
      <c r="E9" s="7">
        <f>[3]BESAKIH!$H$41</f>
        <v>7509</v>
      </c>
      <c r="F9" s="7">
        <f>[4]BESAKIH!$H$41</f>
        <v>743</v>
      </c>
      <c r="G9" s="7">
        <f>[5]BESAKIH!$H$44</f>
        <v>7356</v>
      </c>
      <c r="H9" s="7">
        <f>[6]BESAKIH!$H$44</f>
        <v>1430</v>
      </c>
      <c r="I9" s="51">
        <f>C9+E9+G9</f>
        <v>22655</v>
      </c>
      <c r="J9" s="51">
        <f>D9+F9+H9</f>
        <v>3279</v>
      </c>
    </row>
    <row r="10" spans="1:10" ht="15" x14ac:dyDescent="0.25">
      <c r="A10" s="7"/>
      <c r="B10" s="9"/>
      <c r="C10" s="10"/>
      <c r="D10" s="10"/>
      <c r="E10" s="7"/>
      <c r="F10" s="10"/>
      <c r="G10" s="7"/>
      <c r="H10" s="7"/>
      <c r="I10" s="51"/>
      <c r="J10" s="51"/>
    </row>
    <row r="11" spans="1:10" ht="15" x14ac:dyDescent="0.25">
      <c r="A11" s="3">
        <v>3</v>
      </c>
      <c r="B11" s="9" t="s">
        <v>11</v>
      </c>
      <c r="C11" s="67">
        <f>'[1]YEH MALET'!$C$44</f>
        <v>518</v>
      </c>
      <c r="D11" s="67">
        <f>'[2]YEH MALET'!$C$44</f>
        <v>1301</v>
      </c>
      <c r="E11" s="5">
        <f>'[3]YEH MALET'!$H$41</f>
        <v>519</v>
      </c>
      <c r="F11" s="7">
        <f>'[4]YEH MALET'!$H$41</f>
        <v>1105</v>
      </c>
      <c r="G11" s="5">
        <f>'[5]YEH MALET'!$C$44</f>
        <v>358</v>
      </c>
      <c r="H11" s="5">
        <f>'[6]YEH MALET'!$C$44</f>
        <v>1430</v>
      </c>
      <c r="I11" s="51">
        <f>C11+E11+G11</f>
        <v>1395</v>
      </c>
      <c r="J11" s="51">
        <f>D11+F11+H11</f>
        <v>3836</v>
      </c>
    </row>
    <row r="12" spans="1:10" ht="15" x14ac:dyDescent="0.25">
      <c r="A12" s="3"/>
      <c r="B12" s="9"/>
      <c r="C12" s="10"/>
      <c r="D12" s="10"/>
      <c r="E12" s="7"/>
      <c r="F12" s="7"/>
      <c r="G12" s="7"/>
      <c r="H12" s="7"/>
      <c r="I12" s="51"/>
      <c r="J12" s="51"/>
    </row>
    <row r="13" spans="1:10" ht="15" x14ac:dyDescent="0.25">
      <c r="A13" s="3">
        <v>4</v>
      </c>
      <c r="B13" s="39" t="s">
        <v>12</v>
      </c>
      <c r="C13" s="68">
        <f>[1]TENGANAN!$C$44</f>
        <v>1070</v>
      </c>
      <c r="D13" s="68">
        <f>[2]TENGANAN!$C$44</f>
        <v>583</v>
      </c>
      <c r="E13" s="5">
        <f>[3]TENGANAN!$H$41</f>
        <v>770</v>
      </c>
      <c r="F13" s="7">
        <f>[4]TENGANAN!$H$41</f>
        <v>1732</v>
      </c>
      <c r="G13" s="5">
        <f>[5]TENGANAN!$C$44</f>
        <v>1243</v>
      </c>
      <c r="H13" s="5">
        <f>[6]TENGANAN!$C$44</f>
        <v>836</v>
      </c>
      <c r="I13" s="51">
        <f>C13+E13+G13</f>
        <v>3083</v>
      </c>
      <c r="J13" s="51">
        <f>D13+F13+H13</f>
        <v>3151</v>
      </c>
    </row>
    <row r="14" spans="1:10" ht="15" x14ac:dyDescent="0.25">
      <c r="A14" s="3"/>
      <c r="B14" s="9"/>
      <c r="C14" s="68"/>
      <c r="D14" s="68"/>
      <c r="E14" s="7"/>
      <c r="F14" s="7"/>
      <c r="G14" s="7"/>
      <c r="H14" s="7"/>
      <c r="I14" s="51"/>
      <c r="J14" s="51"/>
    </row>
    <row r="15" spans="1:10" ht="15" x14ac:dyDescent="0.25">
      <c r="A15" s="3">
        <v>5</v>
      </c>
      <c r="B15" s="4" t="s">
        <v>26</v>
      </c>
      <c r="C15" s="68">
        <f>'[1]BUKIT SURGA'!$H$44</f>
        <v>425</v>
      </c>
      <c r="D15" s="57">
        <f>'[2]BUKIT SURGA'!$H$44</f>
        <v>872</v>
      </c>
      <c r="E15" s="7">
        <f>'[3]BUKIT SURGA'!$H$41</f>
        <v>312</v>
      </c>
      <c r="F15" s="7">
        <f>'[4]BUKIT SURGA'!$H$41</f>
        <v>733</v>
      </c>
      <c r="G15" s="7">
        <f>'[5]BUKIT SURGA'!$H$44</f>
        <v>903</v>
      </c>
      <c r="H15" s="7">
        <f>'[6]BUKIT SURGA'!$H$44</f>
        <v>812</v>
      </c>
      <c r="I15" s="51">
        <f>C15+E15+G15</f>
        <v>1640</v>
      </c>
      <c r="J15" s="51">
        <f>D15+F15+H15</f>
        <v>2417</v>
      </c>
    </row>
    <row r="16" spans="1:10" ht="15" x14ac:dyDescent="0.25">
      <c r="A16" s="3"/>
      <c r="B16" s="9"/>
      <c r="C16" s="68"/>
      <c r="D16" s="68"/>
      <c r="E16" s="7"/>
      <c r="F16" s="7"/>
      <c r="G16" s="7"/>
      <c r="H16" s="7"/>
      <c r="I16" s="51"/>
      <c r="J16" s="51"/>
    </row>
    <row r="17" spans="1:15" ht="15" x14ac:dyDescent="0.25">
      <c r="A17" s="3">
        <v>6</v>
      </c>
      <c r="B17" s="9" t="s">
        <v>24</v>
      </c>
      <c r="C17" s="68">
        <f>[1]TULAMBEN!$H$44</f>
        <v>2120</v>
      </c>
      <c r="D17" s="66">
        <v>0</v>
      </c>
      <c r="E17" s="7">
        <f>[3]TULAMBEN!$H$41</f>
        <v>1970</v>
      </c>
      <c r="F17" s="5">
        <v>0</v>
      </c>
      <c r="G17" s="7">
        <f>[5]TULAMBEN!$H$44</f>
        <v>2660</v>
      </c>
      <c r="H17" s="7">
        <v>0</v>
      </c>
      <c r="I17" s="51">
        <f>C17+E17+G17</f>
        <v>6750</v>
      </c>
      <c r="J17" s="51">
        <f>D17+F17+H17</f>
        <v>0</v>
      </c>
    </row>
    <row r="18" spans="1:15" ht="15" x14ac:dyDescent="0.25">
      <c r="A18" s="3"/>
      <c r="B18" s="9"/>
      <c r="C18" s="68"/>
      <c r="D18" s="68"/>
      <c r="E18" s="7"/>
      <c r="F18" s="7"/>
      <c r="G18" s="7"/>
      <c r="H18" s="7"/>
      <c r="I18" s="51"/>
      <c r="J18" s="51"/>
    </row>
    <row r="19" spans="1:15" ht="15.75" customHeight="1" x14ac:dyDescent="0.25">
      <c r="A19" s="3">
        <v>7</v>
      </c>
      <c r="B19" s="9" t="s">
        <v>14</v>
      </c>
      <c r="C19" s="68">
        <f>'[1]PURI AGUNG'!$C$44</f>
        <v>202</v>
      </c>
      <c r="D19" s="68">
        <f>'[2]PURI AGUNG'!$C$44</f>
        <v>25</v>
      </c>
      <c r="E19" s="7">
        <f>'[3]PURI AGUNG'!$H$41</f>
        <v>186</v>
      </c>
      <c r="F19" s="7">
        <f>'[4]PURI AGUNG'!$H$41</f>
        <v>30</v>
      </c>
      <c r="G19" s="7">
        <f>'[5]PURI AGUNG'!$C$44</f>
        <v>180</v>
      </c>
      <c r="H19" s="7">
        <f>'[6]PURI AGUNG'!$C$44</f>
        <v>38</v>
      </c>
      <c r="I19" s="51">
        <f>C19+E19+G19</f>
        <v>568</v>
      </c>
      <c r="J19" s="51">
        <f>D19+F19+H19</f>
        <v>93</v>
      </c>
    </row>
    <row r="20" spans="1:15" ht="15" x14ac:dyDescent="0.25">
      <c r="A20" s="3"/>
      <c r="B20" s="9"/>
      <c r="C20" s="68"/>
      <c r="D20" s="68"/>
      <c r="E20" s="7"/>
      <c r="F20" s="7"/>
      <c r="G20" s="7"/>
      <c r="H20" s="7"/>
      <c r="I20" s="51"/>
      <c r="J20" s="51"/>
    </row>
    <row r="21" spans="1:15" ht="15" x14ac:dyDescent="0.25">
      <c r="A21" s="3">
        <v>8</v>
      </c>
      <c r="B21" s="9" t="s">
        <v>15</v>
      </c>
      <c r="C21" s="69">
        <f>'[1]TAMAN UJUNG'!$H$43</f>
        <v>3677</v>
      </c>
      <c r="D21" s="66">
        <f>'[2]TAMAN UJUNG'!$H$43</f>
        <v>5035</v>
      </c>
      <c r="E21" s="6">
        <f>'[3]TAMAN UJUNG'!$H$40</f>
        <v>3267</v>
      </c>
      <c r="F21" s="7">
        <f>'[4]TAMAN UJUNG'!$H$40</f>
        <v>3186</v>
      </c>
      <c r="G21" s="7">
        <f>'[5]TAMAN UJUNG'!$H$43</f>
        <v>3429</v>
      </c>
      <c r="H21" s="7">
        <f>'[6]TAMAN UJUNG'!$H$43</f>
        <v>4095</v>
      </c>
      <c r="I21" s="51">
        <f>C21+E21+G21</f>
        <v>10373</v>
      </c>
      <c r="J21" s="51">
        <f>D21+F21+H21</f>
        <v>12316</v>
      </c>
    </row>
    <row r="22" spans="1:15" ht="15" x14ac:dyDescent="0.25">
      <c r="A22" s="3"/>
      <c r="B22" s="9"/>
      <c r="C22" s="68"/>
      <c r="D22" s="10"/>
      <c r="E22" s="7"/>
      <c r="F22" s="7"/>
      <c r="G22" s="7"/>
      <c r="H22" s="7"/>
      <c r="I22" s="51"/>
      <c r="J22" s="51"/>
    </row>
    <row r="23" spans="1:15" ht="15" x14ac:dyDescent="0.25">
      <c r="A23" s="3">
        <v>9</v>
      </c>
      <c r="B23" s="9" t="s">
        <v>23</v>
      </c>
      <c r="C23" s="68">
        <v>0</v>
      </c>
      <c r="D23" s="10">
        <f>[2]EDELWEIS!$H$44</f>
        <v>50</v>
      </c>
      <c r="E23" s="5">
        <v>0</v>
      </c>
      <c r="F23" s="7">
        <f>[4]EDELWEIS!$H$41</f>
        <v>10</v>
      </c>
      <c r="G23" s="11">
        <v>0</v>
      </c>
      <c r="H23" s="12">
        <f>[6]EDELWEIS!$H$44</f>
        <v>30</v>
      </c>
      <c r="I23" s="51">
        <f>C23+E23+G23</f>
        <v>0</v>
      </c>
      <c r="J23" s="51">
        <f>D23+F23+H23</f>
        <v>90</v>
      </c>
    </row>
    <row r="24" spans="1:15" ht="15" x14ac:dyDescent="0.25">
      <c r="A24" s="13"/>
      <c r="B24" s="14"/>
      <c r="C24" s="68"/>
      <c r="D24" s="70"/>
      <c r="E24" s="12"/>
      <c r="F24" s="12"/>
      <c r="G24" s="7"/>
      <c r="H24" s="15"/>
      <c r="I24" s="51"/>
      <c r="J24" s="51"/>
    </row>
    <row r="25" spans="1:15" ht="15" x14ac:dyDescent="0.25">
      <c r="A25" s="35">
        <v>10</v>
      </c>
      <c r="B25" s="17" t="s">
        <v>28</v>
      </c>
      <c r="C25" s="71">
        <f>[1]LEMPUYANG!$H$44</f>
        <v>18512</v>
      </c>
      <c r="D25" s="72">
        <f>[2]LEMPUYANG!$H$44</f>
        <v>975</v>
      </c>
      <c r="E25" s="18">
        <f>[3]LEMPUYANG!$H$41</f>
        <v>16631</v>
      </c>
      <c r="F25" s="18">
        <f>[4]LEMPUYANG!$H$41</f>
        <v>753</v>
      </c>
      <c r="G25" s="7">
        <f>[5]LEMPUYANG!$H$44</f>
        <v>17619</v>
      </c>
      <c r="H25" s="15">
        <f>[6]LEMPUYANG!$H$44</f>
        <v>1393</v>
      </c>
      <c r="I25" s="51">
        <f>C25+E25+G25</f>
        <v>52762</v>
      </c>
      <c r="J25" s="51">
        <f>D25+F25+H25</f>
        <v>3121</v>
      </c>
    </row>
    <row r="26" spans="1:15" ht="15" x14ac:dyDescent="0.25">
      <c r="A26" s="13"/>
      <c r="B26" s="17"/>
      <c r="C26" s="68"/>
      <c r="D26" s="72"/>
      <c r="E26" s="18"/>
      <c r="F26" s="19"/>
      <c r="G26" s="7"/>
      <c r="H26" s="15"/>
      <c r="I26" s="51"/>
      <c r="J26" s="51"/>
      <c r="L26" s="16"/>
      <c r="M26" s="16"/>
    </row>
    <row r="27" spans="1:15" ht="15" x14ac:dyDescent="0.25">
      <c r="A27" s="38">
        <v>11</v>
      </c>
      <c r="B27" s="20" t="s">
        <v>16</v>
      </c>
      <c r="C27" s="57">
        <v>0</v>
      </c>
      <c r="D27" s="72">
        <v>0</v>
      </c>
      <c r="E27" s="18"/>
      <c r="F27" s="19"/>
      <c r="G27" s="7"/>
      <c r="H27" s="15"/>
      <c r="I27" s="51">
        <f>C27+E27+G27</f>
        <v>0</v>
      </c>
      <c r="J27" s="51">
        <f>D27+F27+H27</f>
        <v>0</v>
      </c>
    </row>
    <row r="28" spans="1:15" ht="15" x14ac:dyDescent="0.25">
      <c r="A28" s="12"/>
      <c r="B28" s="20"/>
      <c r="C28" s="68"/>
      <c r="D28" s="72"/>
      <c r="E28" s="18"/>
      <c r="F28" s="19"/>
      <c r="G28" s="7"/>
      <c r="H28" s="15"/>
      <c r="I28" s="51"/>
      <c r="J28" s="51"/>
    </row>
    <row r="29" spans="1:15" ht="15" x14ac:dyDescent="0.25">
      <c r="A29" s="12">
        <v>12</v>
      </c>
      <c r="B29" s="20" t="s">
        <v>27</v>
      </c>
      <c r="C29" s="68">
        <v>0</v>
      </c>
      <c r="D29" s="72">
        <v>0</v>
      </c>
      <c r="E29" s="18"/>
      <c r="F29" s="18"/>
      <c r="G29" s="7">
        <f>'[5]BUKIT CEMARA'!$H$44</f>
        <v>116</v>
      </c>
      <c r="H29" s="15">
        <f>'[6]BUKIT CEMARA'!$H$44</f>
        <v>237</v>
      </c>
      <c r="I29" s="51">
        <f>C29+E29+G29</f>
        <v>116</v>
      </c>
      <c r="J29" s="51">
        <f>D29+F29+H29</f>
        <v>237</v>
      </c>
    </row>
    <row r="30" spans="1:15" ht="15" x14ac:dyDescent="0.25">
      <c r="A30" s="12"/>
      <c r="B30" s="20"/>
      <c r="C30" s="73"/>
      <c r="D30" s="74"/>
      <c r="E30" s="19"/>
      <c r="F30" s="19"/>
      <c r="G30" s="7"/>
      <c r="H30" s="15"/>
      <c r="I30" s="51"/>
      <c r="J30" s="51"/>
    </row>
    <row r="31" spans="1:15" ht="15" x14ac:dyDescent="0.25">
      <c r="A31" s="12">
        <v>13</v>
      </c>
      <c r="B31" s="48" t="s">
        <v>35</v>
      </c>
      <c r="C31" s="73">
        <f>[1]D.PENABAN!$H$44</f>
        <v>18</v>
      </c>
      <c r="D31" s="75">
        <f>[2]D.PENABAN!$H$44</f>
        <v>199</v>
      </c>
      <c r="E31" s="19">
        <f>[3]D.PENABAN!$H$41</f>
        <v>43</v>
      </c>
      <c r="F31" s="19">
        <f>[4]D.PENABAN!$H$41</f>
        <v>474</v>
      </c>
      <c r="G31" s="7">
        <f>[5]D.PENABAN!$H$44</f>
        <v>40</v>
      </c>
      <c r="H31" s="15">
        <f>[6]D.PENABAN!$H$44</f>
        <v>254</v>
      </c>
      <c r="I31" s="51">
        <f>C31+E31+G31</f>
        <v>101</v>
      </c>
      <c r="J31" s="51">
        <f>D31+F31+H31</f>
        <v>927</v>
      </c>
      <c r="O31" s="1" t="s">
        <v>29</v>
      </c>
    </row>
    <row r="32" spans="1:15" ht="15" x14ac:dyDescent="0.25">
      <c r="A32" s="12"/>
      <c r="B32" s="48"/>
      <c r="C32" s="73"/>
      <c r="D32" s="75"/>
      <c r="E32" s="19"/>
      <c r="F32" s="19"/>
      <c r="G32" s="7"/>
      <c r="H32" s="15"/>
      <c r="I32" s="51"/>
      <c r="J32" s="51"/>
    </row>
    <row r="33" spans="1:11" ht="15" x14ac:dyDescent="0.25">
      <c r="A33" s="12">
        <v>14</v>
      </c>
      <c r="B33" s="48" t="s">
        <v>36</v>
      </c>
      <c r="C33" s="73">
        <f>[1]MAHAGANGGA!$H$44</f>
        <v>114</v>
      </c>
      <c r="D33" s="75">
        <f>[2]MAHAGANGGA!$H$44</f>
        <v>45</v>
      </c>
      <c r="E33" s="19">
        <f>[3]MAHAGANGGA!$H$41</f>
        <v>126</v>
      </c>
      <c r="F33" s="19">
        <f>[4]MAHAGANGGA!$H$41</f>
        <v>6</v>
      </c>
      <c r="G33" s="7">
        <f>[5]MAHAGANGGA!$H$44</f>
        <v>221</v>
      </c>
      <c r="H33" s="15">
        <f>[6]MAHAGANGGA!$H$44</f>
        <v>30</v>
      </c>
      <c r="I33" s="51">
        <f>C33+E33+G33</f>
        <v>461</v>
      </c>
      <c r="J33" s="51">
        <f>D33+F33+H33</f>
        <v>81</v>
      </c>
    </row>
    <row r="34" spans="1:11" ht="15" x14ac:dyDescent="0.25">
      <c r="A34" s="12"/>
      <c r="B34" s="46"/>
      <c r="C34" s="76"/>
      <c r="D34" s="75"/>
      <c r="E34" s="47"/>
      <c r="F34" s="19"/>
      <c r="G34" s="7"/>
      <c r="H34" s="15"/>
      <c r="I34" s="51"/>
      <c r="J34" s="51"/>
    </row>
    <row r="35" spans="1:11" ht="15" x14ac:dyDescent="0.25">
      <c r="A35" s="12">
        <v>15</v>
      </c>
      <c r="B35" s="46" t="s">
        <v>38</v>
      </c>
      <c r="C35" s="69">
        <f>[1]PUTUNG!$H$44</f>
        <v>20</v>
      </c>
      <c r="D35" s="75">
        <f>[2]PUTUNG!$H$44</f>
        <v>40</v>
      </c>
      <c r="E35" s="47">
        <f>[3]PUTUNG!$H$41</f>
        <v>15</v>
      </c>
      <c r="F35" s="19">
        <f>[4]PUTUNG!$H$41</f>
        <v>60</v>
      </c>
      <c r="G35" s="7">
        <f>[5]PUTUNG!$H$44</f>
        <v>10</v>
      </c>
      <c r="H35" s="15">
        <f>[6]PUTUNG!$H$44</f>
        <v>250</v>
      </c>
      <c r="I35" s="51">
        <f>C35+E35+G35</f>
        <v>45</v>
      </c>
      <c r="J35" s="51">
        <f>D35+F35+H35</f>
        <v>350</v>
      </c>
    </row>
    <row r="36" spans="1:11" ht="15" x14ac:dyDescent="0.25">
      <c r="A36" s="12"/>
      <c r="B36" s="46"/>
      <c r="C36" s="76"/>
      <c r="D36" s="75"/>
      <c r="E36" s="47"/>
      <c r="F36" s="19"/>
      <c r="G36" s="7"/>
      <c r="H36" s="15"/>
      <c r="I36" s="51"/>
      <c r="J36" s="51"/>
    </row>
    <row r="37" spans="1:11" ht="15" x14ac:dyDescent="0.25">
      <c r="A37" s="12">
        <v>16</v>
      </c>
      <c r="B37" s="46" t="s">
        <v>40</v>
      </c>
      <c r="C37" s="76">
        <f>'[1]TELAGA SURYA'!$H$44</f>
        <v>20</v>
      </c>
      <c r="D37" s="75">
        <f>'[2]TELAGA SURYA'!$H$44</f>
        <v>5122</v>
      </c>
      <c r="E37" s="47">
        <f>'[3]TELAGA SURYA'!$H$41</f>
        <v>6</v>
      </c>
      <c r="F37" s="19">
        <f>'[4]TELAGA SURYA'!$H$41</f>
        <v>3899</v>
      </c>
      <c r="G37" s="7">
        <f>'[5]TELAGA SURYA'!$H$44</f>
        <v>20</v>
      </c>
      <c r="H37" s="15">
        <f>'[6]TELAGA SURYA'!$H$44</f>
        <v>4719</v>
      </c>
      <c r="I37" s="51">
        <f>C37+E37+G37</f>
        <v>46</v>
      </c>
      <c r="J37" s="51">
        <f>D37+F37+H37</f>
        <v>13740</v>
      </c>
      <c r="K37" s="24"/>
    </row>
    <row r="38" spans="1:11" ht="15" x14ac:dyDescent="0.25">
      <c r="A38" s="12"/>
      <c r="B38" s="46"/>
      <c r="C38" s="76"/>
      <c r="D38" s="75"/>
      <c r="E38" s="47"/>
      <c r="F38" s="19"/>
      <c r="G38" s="7"/>
      <c r="H38" s="15"/>
      <c r="I38" s="51"/>
      <c r="J38" s="51"/>
    </row>
    <row r="39" spans="1:11" ht="15" x14ac:dyDescent="0.25">
      <c r="A39" s="12">
        <v>17</v>
      </c>
      <c r="B39" s="46" t="s">
        <v>41</v>
      </c>
      <c r="C39" s="76">
        <f>'[1]Jagasatru &amp; Brahma'!$H$44</f>
        <v>213</v>
      </c>
      <c r="D39" s="75">
        <v>0</v>
      </c>
      <c r="E39" s="47">
        <f>'[3]Jagasatru &amp; Brahma'!$H$41</f>
        <v>213</v>
      </c>
      <c r="F39" s="19">
        <v>0</v>
      </c>
      <c r="G39" s="7">
        <f>'[5]Jagasatru &amp; Brahma'!$H$44</f>
        <v>210</v>
      </c>
      <c r="H39" s="15">
        <f>'[6]Jagasatru &amp; Brahma'!$H$44</f>
        <v>20</v>
      </c>
      <c r="I39" s="51">
        <f>C39+E39+G39</f>
        <v>636</v>
      </c>
      <c r="J39" s="51">
        <f>D39+F39+H39</f>
        <v>20</v>
      </c>
    </row>
    <row r="40" spans="1:11" ht="15" x14ac:dyDescent="0.25">
      <c r="A40" s="12"/>
      <c r="B40" s="46"/>
      <c r="C40" s="76"/>
      <c r="D40" s="75"/>
      <c r="E40" s="47"/>
      <c r="F40" s="19"/>
      <c r="G40" s="7"/>
      <c r="H40" s="15"/>
      <c r="I40" s="51"/>
      <c r="J40" s="51"/>
    </row>
    <row r="41" spans="1:11" ht="15" x14ac:dyDescent="0.25">
      <c r="A41" s="12">
        <v>18</v>
      </c>
      <c r="B41" s="46" t="s">
        <v>42</v>
      </c>
      <c r="C41" s="76">
        <v>1</v>
      </c>
      <c r="D41" s="75">
        <v>1</v>
      </c>
      <c r="E41" s="47">
        <f>'[3]Sanghyang Dedari'!$H$41</f>
        <v>5</v>
      </c>
      <c r="F41" s="19">
        <f>'[4]Sanghyang Dedari'!$H$41</f>
        <v>5</v>
      </c>
      <c r="G41" s="7">
        <f>'[5]Sanghyang Dedari'!$H$44</f>
        <v>2</v>
      </c>
      <c r="H41" s="15">
        <f>'[6]Sanghyang Dedari'!$H$44</f>
        <v>2</v>
      </c>
      <c r="I41" s="51">
        <f>C41+E41+G41</f>
        <v>8</v>
      </c>
      <c r="J41" s="51">
        <f>D41+F41+H41</f>
        <v>8</v>
      </c>
    </row>
    <row r="42" spans="1:11" ht="15" x14ac:dyDescent="0.25">
      <c r="A42" s="12"/>
      <c r="B42" s="46"/>
      <c r="C42" s="76"/>
      <c r="D42" s="75"/>
      <c r="E42" s="47"/>
      <c r="F42" s="19"/>
      <c r="G42" s="7"/>
      <c r="H42" s="15"/>
      <c r="I42" s="51"/>
      <c r="J42" s="51"/>
    </row>
    <row r="43" spans="1:11" ht="15" customHeight="1" x14ac:dyDescent="0.25">
      <c r="A43" s="12">
        <v>19</v>
      </c>
      <c r="B43" s="46" t="s">
        <v>49</v>
      </c>
      <c r="C43" s="76">
        <f>'[1]Gunggung AVT'!$H$44</f>
        <v>32</v>
      </c>
      <c r="D43" s="75">
        <v>0</v>
      </c>
      <c r="E43" s="47">
        <f>'[3]Gunggung AVT'!$H$41</f>
        <v>18</v>
      </c>
      <c r="F43" s="19">
        <v>0</v>
      </c>
      <c r="G43" s="7">
        <f>'[5]Gunggung AVT'!$H$44</f>
        <v>39</v>
      </c>
      <c r="H43" s="15">
        <v>0</v>
      </c>
      <c r="I43" s="51">
        <f>C43+E43+G43</f>
        <v>89</v>
      </c>
      <c r="J43" s="51">
        <f>D43+F43+H43</f>
        <v>0</v>
      </c>
    </row>
    <row r="44" spans="1:11" ht="15" customHeight="1" x14ac:dyDescent="0.25">
      <c r="A44" s="12"/>
      <c r="B44" s="46"/>
      <c r="C44" s="76"/>
      <c r="D44" s="75"/>
      <c r="E44" s="47"/>
      <c r="F44" s="19"/>
      <c r="G44" s="7"/>
      <c r="H44" s="15"/>
      <c r="I44" s="51"/>
      <c r="J44" s="51"/>
    </row>
    <row r="45" spans="1:11" ht="15" x14ac:dyDescent="0.25">
      <c r="A45" s="12">
        <v>20</v>
      </c>
      <c r="B45" s="46" t="s">
        <v>43</v>
      </c>
      <c r="C45" s="69">
        <f>'[1]AGRO SALAK'!$H$44</f>
        <v>27</v>
      </c>
      <c r="D45" s="75">
        <v>0</v>
      </c>
      <c r="E45" s="47">
        <f>'[3]AGRO SALAK'!$H$41</f>
        <v>15</v>
      </c>
      <c r="F45" s="19">
        <v>0</v>
      </c>
      <c r="G45" s="7">
        <f>'[5]AGRO SALAK'!$H$44</f>
        <v>9</v>
      </c>
      <c r="H45" s="15">
        <v>0</v>
      </c>
      <c r="I45" s="51">
        <f>C45+E45+G45</f>
        <v>51</v>
      </c>
      <c r="J45" s="51">
        <f>D45+F45+H45</f>
        <v>0</v>
      </c>
    </row>
    <row r="46" spans="1:11" ht="15" x14ac:dyDescent="0.25">
      <c r="A46" s="12"/>
      <c r="B46" s="46"/>
      <c r="C46" s="76"/>
      <c r="D46" s="75"/>
      <c r="E46" s="47"/>
      <c r="F46" s="19"/>
      <c r="G46" s="7"/>
      <c r="H46" s="15"/>
      <c r="I46" s="51"/>
      <c r="J46" s="51"/>
    </row>
    <row r="47" spans="1:11" ht="15" customHeight="1" x14ac:dyDescent="0.25">
      <c r="A47" s="12">
        <v>21</v>
      </c>
      <c r="B47" s="46" t="s">
        <v>50</v>
      </c>
      <c r="C47" s="76">
        <f>[1]PADANGBAI!$C$44</f>
        <v>312</v>
      </c>
      <c r="D47" s="75">
        <f>[2]PADANGBAI!$C$44</f>
        <v>618</v>
      </c>
      <c r="E47" s="47">
        <f>[3]PADANGBAI!$C$41</f>
        <v>223</v>
      </c>
      <c r="F47" s="19">
        <f>[4]PADANGBAI!$C$41</f>
        <v>437</v>
      </c>
      <c r="G47" s="7">
        <f>[5]PADANGBAI!$C$44</f>
        <v>531</v>
      </c>
      <c r="H47" s="15">
        <f>[6]PADANGBAI!$C$44</f>
        <v>272</v>
      </c>
      <c r="I47" s="51">
        <f>C47+E47+G47</f>
        <v>1066</v>
      </c>
      <c r="J47" s="51">
        <f>D47+F47+H47</f>
        <v>1327</v>
      </c>
    </row>
    <row r="48" spans="1:11" ht="15" customHeight="1" x14ac:dyDescent="0.25">
      <c r="A48" s="12"/>
      <c r="B48" s="46"/>
      <c r="C48" s="76"/>
      <c r="D48" s="75"/>
      <c r="E48" s="47"/>
      <c r="F48" s="19"/>
      <c r="G48" s="7"/>
      <c r="H48" s="15"/>
      <c r="I48" s="51"/>
      <c r="J48" s="51"/>
    </row>
    <row r="49" spans="1:10" ht="15" customHeight="1" x14ac:dyDescent="0.25">
      <c r="A49" s="12">
        <v>22</v>
      </c>
      <c r="B49" s="46" t="s">
        <v>51</v>
      </c>
      <c r="C49" s="76">
        <f>'[1]TUKAD SAYUNG'!$H$44</f>
        <v>47</v>
      </c>
      <c r="D49" s="75">
        <v>0</v>
      </c>
      <c r="E49" s="47">
        <f>'[3]TUKAD SAYUNG'!$C$41</f>
        <v>49</v>
      </c>
      <c r="F49" s="19">
        <v>0</v>
      </c>
      <c r="G49" s="7">
        <f>'[5]TUKAD SAYUNG'!$C$44</f>
        <v>84</v>
      </c>
      <c r="H49" s="15">
        <v>0</v>
      </c>
      <c r="I49" s="51">
        <f>C49+E49+G49</f>
        <v>180</v>
      </c>
      <c r="J49" s="51">
        <f>D49+F49+H49</f>
        <v>0</v>
      </c>
    </row>
    <row r="50" spans="1:10" ht="15" x14ac:dyDescent="0.25">
      <c r="A50" s="12"/>
      <c r="B50" s="46"/>
      <c r="C50" s="76"/>
      <c r="D50" s="75"/>
      <c r="E50" s="47"/>
      <c r="F50" s="19"/>
      <c r="G50" s="7"/>
      <c r="H50" s="15"/>
      <c r="I50" s="51"/>
      <c r="J50" s="51"/>
    </row>
    <row r="51" spans="1:10" ht="15" x14ac:dyDescent="0.25">
      <c r="A51" s="12">
        <v>23</v>
      </c>
      <c r="B51" s="46" t="s">
        <v>44</v>
      </c>
      <c r="C51" s="76">
        <f>'[1]Selumbung ATV'!$H$44</f>
        <v>6</v>
      </c>
      <c r="D51" s="75">
        <f>'[2]Selumbung ATV'!$H$44</f>
        <v>15</v>
      </c>
      <c r="E51" s="47">
        <f>'[3]Selumbung ATV'!$H$41</f>
        <v>8</v>
      </c>
      <c r="F51" s="19">
        <f>'[4]Selumbung ATV'!$H$41</f>
        <v>7</v>
      </c>
      <c r="G51" s="7">
        <f>'[5]Selumbung ATV'!$H$44</f>
        <v>8</v>
      </c>
      <c r="H51" s="15">
        <v>0</v>
      </c>
      <c r="I51" s="51">
        <f>C51+E51+G51</f>
        <v>22</v>
      </c>
      <c r="J51" s="51">
        <f>D51+F51+H51</f>
        <v>22</v>
      </c>
    </row>
    <row r="52" spans="1:10" ht="15" x14ac:dyDescent="0.25">
      <c r="A52" s="12"/>
      <c r="B52" s="46"/>
      <c r="C52" s="76"/>
      <c r="D52" s="75"/>
      <c r="E52" s="47"/>
      <c r="F52" s="19"/>
      <c r="G52" s="7"/>
      <c r="H52" s="15"/>
      <c r="I52" s="51"/>
      <c r="J52" s="51"/>
    </row>
    <row r="53" spans="1:10" ht="15" x14ac:dyDescent="0.25">
      <c r="A53" s="12">
        <v>24</v>
      </c>
      <c r="B53" s="46" t="s">
        <v>52</v>
      </c>
      <c r="C53" s="76">
        <f>'[1]Labuan Baturinggit'!$C$44</f>
        <v>230</v>
      </c>
      <c r="D53" s="75">
        <v>0</v>
      </c>
      <c r="E53" s="47">
        <f>'[3]Labuan Baturinggit'!$C$41</f>
        <v>164</v>
      </c>
      <c r="F53" s="19">
        <v>0</v>
      </c>
      <c r="G53" s="7">
        <f>'[5]Labuan Baturinggit'!$H$44</f>
        <v>200</v>
      </c>
      <c r="H53" s="15">
        <f>'[6]Labuan Baturinggit'!$H$44</f>
        <v>0</v>
      </c>
      <c r="I53" s="51">
        <f>C53+E53+G53</f>
        <v>594</v>
      </c>
      <c r="J53" s="51">
        <f>D53+F53+H53</f>
        <v>0</v>
      </c>
    </row>
    <row r="54" spans="1:10" ht="15" x14ac:dyDescent="0.25">
      <c r="A54" s="12"/>
      <c r="B54" s="46"/>
      <c r="C54" s="76"/>
      <c r="D54" s="75"/>
      <c r="E54" s="47"/>
      <c r="F54" s="19"/>
      <c r="G54" s="7"/>
      <c r="H54" s="15"/>
      <c r="I54" s="51"/>
      <c r="J54" s="51"/>
    </row>
    <row r="55" spans="1:10" ht="15" x14ac:dyDescent="0.25">
      <c r="A55" s="12">
        <v>25</v>
      </c>
      <c r="B55" s="46" t="s">
        <v>45</v>
      </c>
      <c r="C55" s="76">
        <f>'[1]Pantai Gerombong'!$H$44</f>
        <v>208</v>
      </c>
      <c r="D55" s="75">
        <v>0</v>
      </c>
      <c r="E55" s="47">
        <f>'[3]Pantai Gerombong'!$H$41</f>
        <v>293</v>
      </c>
      <c r="F55" s="19">
        <v>0</v>
      </c>
      <c r="G55" s="7">
        <f>'[5]Pantai Gerombong'!$H$44</f>
        <v>364</v>
      </c>
      <c r="H55" s="15">
        <f>'[6]Pantai Gerombong'!$C$44</f>
        <v>0</v>
      </c>
      <c r="I55" s="51">
        <f>C55+E55+G55</f>
        <v>865</v>
      </c>
      <c r="J55" s="51">
        <f>D55+F55+H55</f>
        <v>0</v>
      </c>
    </row>
    <row r="56" spans="1:10" ht="15" x14ac:dyDescent="0.25">
      <c r="A56" s="12"/>
      <c r="B56" s="46"/>
      <c r="C56" s="76"/>
      <c r="D56" s="75"/>
      <c r="E56" s="47"/>
      <c r="F56" s="19"/>
      <c r="G56" s="7"/>
      <c r="H56" s="15"/>
      <c r="I56" s="51"/>
      <c r="J56" s="51"/>
    </row>
    <row r="57" spans="1:10" ht="15" x14ac:dyDescent="0.25">
      <c r="A57" s="12">
        <v>26</v>
      </c>
      <c r="B57" s="48" t="s">
        <v>13</v>
      </c>
      <c r="C57" s="73">
        <f>[1]CANDIDASA!$C$44</f>
        <v>80</v>
      </c>
      <c r="D57" s="75">
        <f>[2]CANDIDASA!$C$44</f>
        <v>89</v>
      </c>
      <c r="E57" s="19">
        <f>[3]CANDIDASA!$C$41</f>
        <v>43</v>
      </c>
      <c r="F57" s="19">
        <f>[4]CANDIDASA!$C$41</f>
        <v>19</v>
      </c>
      <c r="G57" s="7">
        <f>[5]CANDIDASA!$C$44</f>
        <v>30</v>
      </c>
      <c r="H57" s="15">
        <f>[6]CANDIDASA!$C$44</f>
        <v>20</v>
      </c>
      <c r="I57" s="51">
        <f>C57+E57+G57</f>
        <v>153</v>
      </c>
      <c r="J57" s="51">
        <f>D57+F57+H57</f>
        <v>128</v>
      </c>
    </row>
    <row r="58" spans="1:10" ht="15" x14ac:dyDescent="0.25">
      <c r="A58" s="12"/>
      <c r="B58" s="46"/>
      <c r="C58" s="76"/>
      <c r="D58" s="75"/>
      <c r="E58" s="47"/>
      <c r="F58" s="19"/>
      <c r="G58" s="7"/>
      <c r="H58" s="15"/>
      <c r="I58" s="51"/>
      <c r="J58" s="51"/>
    </row>
    <row r="59" spans="1:10" ht="15" x14ac:dyDescent="0.25">
      <c r="A59" s="12"/>
      <c r="B59" s="46"/>
      <c r="C59" s="47"/>
      <c r="D59" s="49"/>
      <c r="E59" s="47"/>
      <c r="F59" s="19"/>
      <c r="G59" s="7"/>
      <c r="H59" s="15"/>
      <c r="I59" s="51"/>
      <c r="J59" s="51"/>
    </row>
    <row r="60" spans="1:10" ht="16.5" x14ac:dyDescent="0.3">
      <c r="A60" s="22"/>
      <c r="B60" s="23" t="s">
        <v>25</v>
      </c>
      <c r="C60" s="50">
        <f t="shared" ref="C60:J60" si="0">SUM(C7:C58)</f>
        <v>57134</v>
      </c>
      <c r="D60" s="50">
        <f t="shared" si="0"/>
        <v>20391</v>
      </c>
      <c r="E60" s="50">
        <f t="shared" si="0"/>
        <v>51651</v>
      </c>
      <c r="F60" s="50">
        <f t="shared" si="0"/>
        <v>15225</v>
      </c>
      <c r="G60" s="50">
        <f t="shared" si="0"/>
        <v>56747</v>
      </c>
      <c r="H60" s="50">
        <f t="shared" si="0"/>
        <v>20312</v>
      </c>
      <c r="I60" s="59">
        <f t="shared" si="0"/>
        <v>165532</v>
      </c>
      <c r="J60" s="60">
        <f t="shared" si="0"/>
        <v>55928</v>
      </c>
    </row>
    <row r="61" spans="1:10" ht="15" x14ac:dyDescent="0.25">
      <c r="A61" s="25"/>
      <c r="B61" s="26"/>
      <c r="D61" s="27"/>
      <c r="E61" s="28"/>
      <c r="F61" s="28"/>
      <c r="G61" s="28"/>
      <c r="H61" s="28"/>
      <c r="I61" s="52"/>
      <c r="J61" s="53"/>
    </row>
    <row r="62" spans="1:10" ht="15" x14ac:dyDescent="0.25">
      <c r="A62" s="25"/>
      <c r="B62" s="26"/>
      <c r="C62" s="29"/>
      <c r="D62" s="29"/>
      <c r="E62" s="26"/>
      <c r="F62" s="26"/>
      <c r="G62" s="26"/>
      <c r="H62" s="26"/>
      <c r="I62" s="54"/>
      <c r="J62" s="55"/>
    </row>
    <row r="63" spans="1:10" ht="15" x14ac:dyDescent="0.25">
      <c r="A63" s="25"/>
      <c r="B63" s="26"/>
      <c r="C63" s="26"/>
      <c r="D63" s="26"/>
      <c r="E63" s="77" t="s">
        <v>37</v>
      </c>
      <c r="F63" s="77"/>
      <c r="G63" s="77"/>
      <c r="H63" s="77"/>
      <c r="I63" s="78">
        <f>SUM(I60:J60)</f>
        <v>221460</v>
      </c>
      <c r="J63" s="79"/>
    </row>
    <row r="64" spans="1:10" x14ac:dyDescent="0.2">
      <c r="A64" s="30"/>
      <c r="B64" s="31"/>
      <c r="C64" s="31"/>
      <c r="D64" s="31"/>
      <c r="E64" s="31"/>
      <c r="F64" s="31"/>
      <c r="G64" s="31"/>
      <c r="H64" s="31"/>
      <c r="I64" s="31"/>
      <c r="J64" s="32"/>
    </row>
  </sheetData>
  <mergeCells count="10">
    <mergeCell ref="E63:H63"/>
    <mergeCell ref="I63:J63"/>
    <mergeCell ref="A1:J1"/>
    <mergeCell ref="A2:J2"/>
    <mergeCell ref="C4:D4"/>
    <mergeCell ref="E4:F4"/>
    <mergeCell ref="G4:H4"/>
    <mergeCell ref="I4:J4"/>
    <mergeCell ref="A4:A5"/>
    <mergeCell ref="B4:B5"/>
  </mergeCells>
  <pageMargins left="0.51181102362204722" right="0.31496062992125984" top="0.74803149606299213" bottom="0.74803149606299213" header="0.31496062992125984" footer="0.31496062992125984"/>
  <pageSetup paperSize="5" scale="85" orientation="portrait" verticalDpi="0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topLeftCell="A7" zoomScale="90" zoomScaleNormal="90" workbookViewId="0">
      <selection activeCell="L31" sqref="L31"/>
    </sheetView>
  </sheetViews>
  <sheetFormatPr defaultColWidth="9.125" defaultRowHeight="14.25" x14ac:dyDescent="0.2"/>
  <cols>
    <col min="1" max="1" width="4.25" style="1" customWidth="1"/>
    <col min="2" max="2" width="23.7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2.75" style="1" customWidth="1"/>
    <col min="11" max="11" width="13.625" style="1" customWidth="1"/>
    <col min="12" max="16384" width="9.125" style="1"/>
  </cols>
  <sheetData>
    <row r="1" spans="1:14" ht="15" x14ac:dyDescent="0.2">
      <c r="A1" s="80" t="s">
        <v>53</v>
      </c>
      <c r="B1" s="80"/>
      <c r="C1" s="80"/>
      <c r="D1" s="80"/>
      <c r="E1" s="80"/>
      <c r="F1" s="80"/>
      <c r="G1" s="80"/>
      <c r="H1" s="80"/>
      <c r="I1" s="80"/>
      <c r="J1" s="80"/>
    </row>
    <row r="2" spans="1:14" ht="15" x14ac:dyDescent="0.2">
      <c r="A2" s="80" t="s">
        <v>31</v>
      </c>
      <c r="B2" s="80"/>
      <c r="C2" s="80"/>
      <c r="D2" s="80"/>
      <c r="E2" s="80"/>
      <c r="F2" s="80"/>
      <c r="G2" s="80"/>
      <c r="H2" s="80"/>
      <c r="I2" s="80"/>
      <c r="J2" s="80"/>
    </row>
    <row r="4" spans="1:14" ht="16.5" x14ac:dyDescent="0.3">
      <c r="A4" s="82" t="s">
        <v>0</v>
      </c>
      <c r="B4" s="82" t="s">
        <v>1</v>
      </c>
      <c r="C4" s="81" t="s">
        <v>17</v>
      </c>
      <c r="D4" s="81"/>
      <c r="E4" s="81" t="s">
        <v>18</v>
      </c>
      <c r="F4" s="81"/>
      <c r="G4" s="81" t="s">
        <v>19</v>
      </c>
      <c r="H4" s="81"/>
      <c r="I4" s="81" t="s">
        <v>5</v>
      </c>
      <c r="J4" s="81"/>
    </row>
    <row r="5" spans="1:14" ht="16.5" x14ac:dyDescent="0.3">
      <c r="A5" s="83"/>
      <c r="B5" s="83"/>
      <c r="C5" s="34" t="s">
        <v>6</v>
      </c>
      <c r="D5" s="34" t="s">
        <v>7</v>
      </c>
      <c r="E5" s="34" t="s">
        <v>6</v>
      </c>
      <c r="F5" s="34" t="s">
        <v>7</v>
      </c>
      <c r="G5" s="34" t="s">
        <v>6</v>
      </c>
      <c r="H5" s="34" t="s">
        <v>7</v>
      </c>
      <c r="I5" s="34" t="s">
        <v>6</v>
      </c>
      <c r="J5" s="34" t="s">
        <v>7</v>
      </c>
    </row>
    <row r="6" spans="1:14" x14ac:dyDescent="0.2">
      <c r="A6" s="2"/>
      <c r="B6" s="2"/>
      <c r="C6" s="2"/>
      <c r="D6" s="2"/>
      <c r="E6" s="2"/>
      <c r="F6" s="2"/>
      <c r="G6" s="2"/>
      <c r="H6" s="2"/>
      <c r="I6" s="37"/>
      <c r="J6" s="37"/>
    </row>
    <row r="7" spans="1:14" ht="15" x14ac:dyDescent="0.25">
      <c r="A7" s="3" t="s">
        <v>8</v>
      </c>
      <c r="B7" s="4" t="s">
        <v>9</v>
      </c>
      <c r="C7" s="9">
        <f>[7]TIRTAGANGGA!$H$43</f>
        <v>26623</v>
      </c>
      <c r="D7" s="43">
        <f>[8]TIRTAGANGGA!$H$43</f>
        <v>2029</v>
      </c>
      <c r="E7" s="5"/>
      <c r="F7" s="7"/>
      <c r="G7" s="7"/>
      <c r="H7" s="7"/>
      <c r="I7" s="51">
        <f>C7+E7+G7</f>
        <v>26623</v>
      </c>
      <c r="J7" s="51">
        <f>D7+F7+H7</f>
        <v>2029</v>
      </c>
    </row>
    <row r="8" spans="1:14" ht="15.75" x14ac:dyDescent="0.3">
      <c r="A8" s="7"/>
      <c r="B8" s="9"/>
      <c r="C8" s="7"/>
      <c r="D8" s="7"/>
      <c r="E8" s="7"/>
      <c r="F8" s="7"/>
      <c r="G8" s="7"/>
      <c r="H8" s="7"/>
      <c r="I8" s="8"/>
      <c r="J8" s="8"/>
    </row>
    <row r="9" spans="1:14" ht="15" x14ac:dyDescent="0.25">
      <c r="A9" s="3">
        <v>2</v>
      </c>
      <c r="B9" s="9" t="s">
        <v>10</v>
      </c>
      <c r="C9" s="7">
        <f>[7]BESAKIH!$C$43</f>
        <v>8331</v>
      </c>
      <c r="D9" s="7">
        <f>[8]BESAKIH!$C$43</f>
        <v>568</v>
      </c>
      <c r="E9" s="7"/>
      <c r="F9" s="7"/>
      <c r="G9" s="7"/>
      <c r="H9" s="7"/>
      <c r="I9" s="51">
        <f>C9+E9+G9</f>
        <v>8331</v>
      </c>
      <c r="J9" s="51">
        <f>D9+F9+H9</f>
        <v>568</v>
      </c>
    </row>
    <row r="10" spans="1:14" ht="15" x14ac:dyDescent="0.25">
      <c r="A10" s="7"/>
      <c r="B10" s="9"/>
      <c r="C10" s="7"/>
      <c r="D10" s="7"/>
      <c r="E10" s="7"/>
      <c r="F10" s="10"/>
      <c r="G10" s="7"/>
      <c r="H10" s="7"/>
      <c r="I10" s="51"/>
      <c r="J10" s="51"/>
    </row>
    <row r="11" spans="1:14" ht="15" x14ac:dyDescent="0.25">
      <c r="A11" s="3">
        <v>3</v>
      </c>
      <c r="B11" s="9" t="s">
        <v>11</v>
      </c>
      <c r="C11" s="5">
        <f>'[7]YEH MALET'!$H$43</f>
        <v>447</v>
      </c>
      <c r="D11" s="5">
        <f>'[8]YEH MALET'!$H$43</f>
        <v>1216</v>
      </c>
      <c r="E11" s="5"/>
      <c r="F11" s="7"/>
      <c r="G11" s="5"/>
      <c r="H11" s="5"/>
      <c r="I11" s="51">
        <f>C11+E11+G11</f>
        <v>447</v>
      </c>
      <c r="J11" s="51">
        <f>D11+F11+H11</f>
        <v>1216</v>
      </c>
    </row>
    <row r="12" spans="1:14" ht="15" x14ac:dyDescent="0.25">
      <c r="A12" s="3"/>
      <c r="B12" s="9"/>
      <c r="C12" s="7"/>
      <c r="D12" s="7"/>
      <c r="E12" s="7"/>
      <c r="F12" s="7"/>
      <c r="G12" s="7"/>
      <c r="H12" s="7"/>
      <c r="I12" s="51"/>
      <c r="J12" s="51"/>
      <c r="N12" s="1" t="s">
        <v>39</v>
      </c>
    </row>
    <row r="13" spans="1:14" ht="15" x14ac:dyDescent="0.25">
      <c r="A13" s="3">
        <v>4</v>
      </c>
      <c r="B13" s="39" t="s">
        <v>12</v>
      </c>
      <c r="C13" s="42">
        <f>[7]TENGANAN!$H$43</f>
        <v>1781</v>
      </c>
      <c r="D13" s="42">
        <f>[8]TENGANAN!$H$43</f>
        <v>352</v>
      </c>
      <c r="E13" s="5"/>
      <c r="F13" s="7"/>
      <c r="G13" s="5"/>
      <c r="H13" s="5"/>
      <c r="I13" s="51">
        <f>C13+E13+G13</f>
        <v>1781</v>
      </c>
      <c r="J13" s="51">
        <f>D13+F13+H13</f>
        <v>352</v>
      </c>
      <c r="L13" s="16"/>
    </row>
    <row r="14" spans="1:14" ht="15" x14ac:dyDescent="0.25">
      <c r="A14" s="3"/>
      <c r="B14" s="9"/>
      <c r="C14" s="42"/>
      <c r="D14" s="42"/>
      <c r="E14" s="7"/>
      <c r="F14" s="7"/>
      <c r="G14" s="7"/>
      <c r="H14" s="7"/>
      <c r="I14" s="51"/>
      <c r="J14" s="51"/>
    </row>
    <row r="15" spans="1:14" ht="15" x14ac:dyDescent="0.25">
      <c r="A15" s="3">
        <v>5</v>
      </c>
      <c r="B15" s="4" t="s">
        <v>26</v>
      </c>
      <c r="C15" s="42">
        <f>'[7]BUKIT SURGA'!$H$43</f>
        <v>127</v>
      </c>
      <c r="D15" s="57">
        <f>'[8]BUKIT SURGA'!$H$43</f>
        <v>452</v>
      </c>
      <c r="E15" s="7"/>
      <c r="F15" s="7"/>
      <c r="G15" s="7"/>
      <c r="H15" s="7"/>
      <c r="I15" s="51">
        <f>C15+E15+G15</f>
        <v>127</v>
      </c>
      <c r="J15" s="51">
        <f>D15+F15+H15</f>
        <v>452</v>
      </c>
    </row>
    <row r="16" spans="1:14" ht="15" x14ac:dyDescent="0.25">
      <c r="A16" s="3"/>
      <c r="B16" s="9"/>
      <c r="C16" s="42"/>
      <c r="D16" s="42"/>
      <c r="E16" s="7"/>
      <c r="F16" s="7"/>
      <c r="G16" s="7"/>
      <c r="H16" s="7"/>
      <c r="I16" s="51"/>
      <c r="J16" s="51"/>
    </row>
    <row r="17" spans="1:13" ht="15" x14ac:dyDescent="0.25">
      <c r="A17" s="3">
        <v>6</v>
      </c>
      <c r="B17" s="9" t="s">
        <v>24</v>
      </c>
      <c r="C17" s="42">
        <f>[7]TULAMBEN!$H$43</f>
        <v>4100</v>
      </c>
      <c r="D17" s="43">
        <v>0</v>
      </c>
      <c r="E17" s="7"/>
      <c r="F17" s="5"/>
      <c r="G17" s="7"/>
      <c r="H17" s="7"/>
      <c r="I17" s="51">
        <f>C17+E17+G17</f>
        <v>4100</v>
      </c>
      <c r="J17" s="51">
        <f>D17+F17+H17</f>
        <v>0</v>
      </c>
    </row>
    <row r="18" spans="1:13" ht="15" x14ac:dyDescent="0.25">
      <c r="A18" s="3"/>
      <c r="B18" s="9"/>
      <c r="C18" s="42"/>
      <c r="D18" s="42"/>
      <c r="E18" s="7"/>
      <c r="F18" s="7"/>
      <c r="G18" s="7"/>
      <c r="H18" s="7"/>
      <c r="I18" s="51"/>
      <c r="J18" s="51"/>
    </row>
    <row r="19" spans="1:13" ht="15" x14ac:dyDescent="0.25">
      <c r="A19" s="3">
        <v>7</v>
      </c>
      <c r="B19" s="9" t="s">
        <v>14</v>
      </c>
      <c r="C19" s="42">
        <f>'[7]PURI AGUNG'!$C$43</f>
        <v>197</v>
      </c>
      <c r="D19" s="42">
        <f>'[8]PURI AGUNG'!$C$43</f>
        <v>126</v>
      </c>
      <c r="E19" s="7"/>
      <c r="F19" s="7"/>
      <c r="G19" s="7"/>
      <c r="H19" s="7"/>
      <c r="I19" s="51">
        <f>C19+E19+G19</f>
        <v>197</v>
      </c>
      <c r="J19" s="51">
        <f>D19+F19+H19</f>
        <v>126</v>
      </c>
    </row>
    <row r="20" spans="1:13" ht="15" x14ac:dyDescent="0.25">
      <c r="A20" s="3"/>
      <c r="B20" s="9"/>
      <c r="C20" s="42"/>
      <c r="D20" s="42"/>
      <c r="E20" s="7"/>
      <c r="F20" s="7"/>
      <c r="G20" s="7"/>
      <c r="H20" s="7"/>
      <c r="I20" s="51"/>
      <c r="J20" s="51"/>
    </row>
    <row r="21" spans="1:13" ht="15" x14ac:dyDescent="0.25">
      <c r="A21" s="3">
        <v>8</v>
      </c>
      <c r="B21" s="9" t="s">
        <v>15</v>
      </c>
      <c r="C21" s="62">
        <f>'[7]TAMAN UJUNG'!$H$42</f>
        <v>3899</v>
      </c>
      <c r="D21" s="43">
        <f>'[8]TAMAN UJUNG'!$H$42</f>
        <v>2380</v>
      </c>
      <c r="E21" s="6"/>
      <c r="F21" s="7"/>
      <c r="G21" s="7"/>
      <c r="H21" s="7"/>
      <c r="I21" s="51">
        <f>C21+E21+G21</f>
        <v>3899</v>
      </c>
      <c r="J21" s="51">
        <f>D21+F21+H21</f>
        <v>2380</v>
      </c>
    </row>
    <row r="22" spans="1:13" ht="15" x14ac:dyDescent="0.25">
      <c r="A22" s="3"/>
      <c r="B22" s="9"/>
      <c r="C22" s="42"/>
      <c r="D22" s="7"/>
      <c r="E22" s="7"/>
      <c r="F22" s="7"/>
      <c r="G22" s="7"/>
      <c r="H22" s="7"/>
      <c r="I22" s="51"/>
      <c r="J22" s="51"/>
    </row>
    <row r="23" spans="1:13" ht="15" x14ac:dyDescent="0.25">
      <c r="A23" s="3">
        <v>9</v>
      </c>
      <c r="B23" s="9" t="s">
        <v>23</v>
      </c>
      <c r="C23" s="42">
        <v>0</v>
      </c>
      <c r="D23" s="7">
        <f>[8]EDELWEIS!$H$43</f>
        <v>20</v>
      </c>
      <c r="E23" s="5"/>
      <c r="F23" s="7"/>
      <c r="G23" s="11"/>
      <c r="H23" s="12"/>
      <c r="I23" s="51">
        <f>C23+E23+G23</f>
        <v>0</v>
      </c>
      <c r="J23" s="51">
        <f>D23+F23+H23</f>
        <v>20</v>
      </c>
    </row>
    <row r="24" spans="1:13" ht="15" x14ac:dyDescent="0.25">
      <c r="A24" s="13"/>
      <c r="B24" s="14"/>
      <c r="C24" s="42"/>
      <c r="D24" s="6"/>
      <c r="E24" s="12"/>
      <c r="F24" s="12"/>
      <c r="G24" s="7"/>
      <c r="H24" s="15"/>
      <c r="I24" s="51"/>
      <c r="J24" s="51"/>
    </row>
    <row r="25" spans="1:13" ht="15" x14ac:dyDescent="0.25">
      <c r="A25" s="35">
        <v>10</v>
      </c>
      <c r="B25" s="17" t="s">
        <v>28</v>
      </c>
      <c r="C25" s="63">
        <f>[7]LEMPUYANG!$H$43</f>
        <v>21864</v>
      </c>
      <c r="D25" s="18">
        <f>[8]LEMPUYANG!$H$43</f>
        <v>696</v>
      </c>
      <c r="E25" s="18"/>
      <c r="F25" s="18"/>
      <c r="G25" s="7"/>
      <c r="H25" s="15"/>
      <c r="I25" s="51">
        <f>C25+E25+G25</f>
        <v>21864</v>
      </c>
      <c r="J25" s="51">
        <f>D25+F25+H25</f>
        <v>696</v>
      </c>
    </row>
    <row r="26" spans="1:13" ht="15" x14ac:dyDescent="0.25">
      <c r="A26" s="13"/>
      <c r="B26" s="17"/>
      <c r="C26" s="42"/>
      <c r="D26" s="18"/>
      <c r="E26" s="18"/>
      <c r="F26" s="19"/>
      <c r="G26" s="7"/>
      <c r="H26" s="15"/>
      <c r="I26" s="51"/>
      <c r="J26" s="51"/>
      <c r="L26" s="16"/>
      <c r="M26" s="16"/>
    </row>
    <row r="27" spans="1:13" ht="15" x14ac:dyDescent="0.25">
      <c r="A27" s="38">
        <v>11</v>
      </c>
      <c r="B27" s="20" t="s">
        <v>16</v>
      </c>
      <c r="C27" s="56">
        <v>0</v>
      </c>
      <c r="D27" s="18">
        <v>0</v>
      </c>
      <c r="E27" s="18"/>
      <c r="F27" s="19"/>
      <c r="G27" s="7"/>
      <c r="H27" s="15"/>
      <c r="I27" s="51">
        <f>C27+E27+G27</f>
        <v>0</v>
      </c>
      <c r="J27" s="51">
        <f>D27+F27+H27</f>
        <v>0</v>
      </c>
    </row>
    <row r="28" spans="1:13" ht="15" x14ac:dyDescent="0.25">
      <c r="A28" s="12"/>
      <c r="B28" s="20"/>
      <c r="C28" s="42"/>
      <c r="D28" s="18"/>
      <c r="E28" s="18"/>
      <c r="F28" s="19"/>
      <c r="G28" s="7"/>
      <c r="H28" s="15"/>
      <c r="I28" s="51"/>
      <c r="J28" s="51"/>
    </row>
    <row r="29" spans="1:13" ht="15" x14ac:dyDescent="0.25">
      <c r="A29" s="12">
        <v>12</v>
      </c>
      <c r="B29" s="20" t="s">
        <v>27</v>
      </c>
      <c r="C29" s="42">
        <f>'[7]BUKIT CEMARA'!$H$43</f>
        <v>173</v>
      </c>
      <c r="D29" s="18">
        <f>'[8]BUKIT CEMARA'!$H$43</f>
        <v>355</v>
      </c>
      <c r="E29" s="18"/>
      <c r="F29" s="18"/>
      <c r="G29" s="7"/>
      <c r="H29" s="15"/>
      <c r="I29" s="51">
        <f>C29+E29+G29</f>
        <v>173</v>
      </c>
      <c r="J29" s="51">
        <f>D29+F29+H29</f>
        <v>355</v>
      </c>
      <c r="L29" s="24"/>
    </row>
    <row r="30" spans="1:13" ht="15" x14ac:dyDescent="0.25">
      <c r="A30" s="12"/>
      <c r="B30" s="20"/>
      <c r="C30" s="19"/>
      <c r="D30" s="21"/>
      <c r="E30" s="19"/>
      <c r="F30" s="19"/>
      <c r="G30" s="7"/>
      <c r="H30" s="15"/>
      <c r="I30" s="51"/>
      <c r="J30" s="51"/>
    </row>
    <row r="31" spans="1:13" ht="15" x14ac:dyDescent="0.25">
      <c r="A31" s="12">
        <v>13</v>
      </c>
      <c r="B31" s="48" t="s">
        <v>35</v>
      </c>
      <c r="C31" s="19">
        <f>[7]D.PENABAN!$H$43</f>
        <v>85</v>
      </c>
      <c r="D31" s="49">
        <f>[8]D.PENABAN!$H$43</f>
        <v>312</v>
      </c>
      <c r="E31" s="19"/>
      <c r="F31" s="19"/>
      <c r="G31" s="7"/>
      <c r="H31" s="15"/>
      <c r="I31" s="51">
        <f>C31+E31+G31</f>
        <v>85</v>
      </c>
      <c r="J31" s="51">
        <f>D31+F31+H31</f>
        <v>312</v>
      </c>
      <c r="L31" s="16"/>
    </row>
    <row r="32" spans="1:13" ht="15" x14ac:dyDescent="0.25">
      <c r="A32" s="12"/>
      <c r="B32" s="48"/>
      <c r="C32" s="19"/>
      <c r="D32" s="49"/>
      <c r="E32" s="19"/>
      <c r="F32" s="19"/>
      <c r="G32" s="7"/>
      <c r="H32" s="15"/>
      <c r="I32" s="51"/>
      <c r="J32" s="51"/>
    </row>
    <row r="33" spans="1:14" ht="15" x14ac:dyDescent="0.25">
      <c r="A33" s="12">
        <v>14</v>
      </c>
      <c r="B33" s="48" t="s">
        <v>36</v>
      </c>
      <c r="C33" s="19">
        <f>[7]MAHAGANGGA!$H$43</f>
        <v>240</v>
      </c>
      <c r="D33" s="49">
        <f>[8]MAHAGANGGA!$H$43</f>
        <v>12</v>
      </c>
      <c r="E33" s="19"/>
      <c r="F33" s="19"/>
      <c r="G33" s="7"/>
      <c r="H33" s="15"/>
      <c r="I33" s="51">
        <f>C33+E33+G33</f>
        <v>240</v>
      </c>
      <c r="J33" s="51">
        <f>D33+F33+H33</f>
        <v>12</v>
      </c>
      <c r="K33" s="24"/>
    </row>
    <row r="34" spans="1:14" ht="15" x14ac:dyDescent="0.25">
      <c r="A34" s="12"/>
      <c r="B34" s="46"/>
      <c r="C34" s="47"/>
      <c r="D34" s="49"/>
      <c r="E34" s="47"/>
      <c r="F34" s="19"/>
      <c r="G34" s="7"/>
      <c r="H34" s="15"/>
      <c r="I34" s="51"/>
      <c r="J34" s="51"/>
    </row>
    <row r="35" spans="1:14" ht="15" x14ac:dyDescent="0.25">
      <c r="A35" s="12">
        <v>15</v>
      </c>
      <c r="B35" s="46" t="s">
        <v>38</v>
      </c>
      <c r="C35" s="62">
        <f>[7]PUTUNG!$H$43</f>
        <v>15</v>
      </c>
      <c r="D35" s="49">
        <f>[8]PUTUNG!$H$43</f>
        <v>60</v>
      </c>
      <c r="E35" s="47"/>
      <c r="F35" s="19"/>
      <c r="G35" s="7"/>
      <c r="H35" s="15"/>
      <c r="I35" s="51">
        <f>C35+E35+G35</f>
        <v>15</v>
      </c>
      <c r="J35" s="51">
        <f>D35+F35+H35</f>
        <v>60</v>
      </c>
    </row>
    <row r="36" spans="1:14" ht="15" x14ac:dyDescent="0.25">
      <c r="A36" s="12"/>
      <c r="B36" s="46"/>
      <c r="C36" s="47"/>
      <c r="D36" s="49"/>
      <c r="E36" s="47"/>
      <c r="F36" s="19"/>
      <c r="G36" s="7"/>
      <c r="H36" s="15"/>
      <c r="I36" s="51"/>
      <c r="J36" s="51"/>
    </row>
    <row r="37" spans="1:14" ht="15" x14ac:dyDescent="0.25">
      <c r="A37" s="12">
        <v>16</v>
      </c>
      <c r="B37" s="46" t="s">
        <v>40</v>
      </c>
      <c r="C37" s="47">
        <f>'[7]TELAGA SURYA'!$H$43</f>
        <v>32</v>
      </c>
      <c r="D37" s="49">
        <f>'[8]TELAGA SURYA'!$H$43</f>
        <v>6284</v>
      </c>
      <c r="E37" s="47"/>
      <c r="F37" s="19"/>
      <c r="G37" s="7"/>
      <c r="H37" s="15"/>
      <c r="I37" s="51">
        <f>C37+E37+G37</f>
        <v>32</v>
      </c>
      <c r="J37" s="51">
        <f>D37+F37+H37</f>
        <v>6284</v>
      </c>
    </row>
    <row r="38" spans="1:14" ht="15" x14ac:dyDescent="0.25">
      <c r="A38" s="12"/>
      <c r="B38" s="46"/>
      <c r="C38" s="47"/>
      <c r="D38" s="49"/>
      <c r="E38" s="47"/>
      <c r="F38" s="19"/>
      <c r="G38" s="7"/>
      <c r="H38" s="15"/>
      <c r="I38" s="51"/>
      <c r="J38" s="51"/>
    </row>
    <row r="39" spans="1:14" ht="15" x14ac:dyDescent="0.25">
      <c r="A39" s="12">
        <v>17</v>
      </c>
      <c r="B39" s="46" t="s">
        <v>41</v>
      </c>
      <c r="C39" s="47">
        <f>'[7]Jagasatru &amp; Brahma'!$H$43</f>
        <v>220</v>
      </c>
      <c r="D39" s="49">
        <f>'[8]Jagasatru &amp; Brahma'!$H$43</f>
        <v>30</v>
      </c>
      <c r="E39" s="47"/>
      <c r="F39" s="19"/>
      <c r="G39" s="7"/>
      <c r="H39" s="15"/>
      <c r="I39" s="51">
        <f>C39+E39+G39</f>
        <v>220</v>
      </c>
      <c r="J39" s="51">
        <f>D39+F39+H39</f>
        <v>30</v>
      </c>
    </row>
    <row r="40" spans="1:14" ht="15" x14ac:dyDescent="0.25">
      <c r="A40" s="12"/>
      <c r="B40" s="46"/>
      <c r="C40" s="47"/>
      <c r="D40" s="49"/>
      <c r="E40" s="47"/>
      <c r="F40" s="19"/>
      <c r="G40" s="7"/>
      <c r="H40" s="15"/>
      <c r="I40" s="51"/>
      <c r="J40" s="51"/>
    </row>
    <row r="41" spans="1:14" ht="15" x14ac:dyDescent="0.25">
      <c r="A41" s="12">
        <v>18</v>
      </c>
      <c r="B41" s="46" t="s">
        <v>42</v>
      </c>
      <c r="C41" s="47">
        <f>'[7]Sanghyang Dedari'!$H$43</f>
        <v>7</v>
      </c>
      <c r="D41" s="49">
        <f>'[8]Sanghyang Dedari'!$H$43</f>
        <v>7</v>
      </c>
      <c r="E41" s="47"/>
      <c r="F41" s="19"/>
      <c r="G41" s="7"/>
      <c r="H41" s="15"/>
      <c r="I41" s="51">
        <f>C41+E41+G41</f>
        <v>7</v>
      </c>
      <c r="J41" s="51">
        <f>D41+F41+H41</f>
        <v>7</v>
      </c>
    </row>
    <row r="42" spans="1:14" ht="14.25" customHeight="1" x14ac:dyDescent="0.25">
      <c r="A42" s="12"/>
      <c r="B42" s="46"/>
      <c r="C42" s="47"/>
      <c r="D42" s="49"/>
      <c r="E42" s="47"/>
      <c r="F42" s="19"/>
      <c r="G42" s="7"/>
      <c r="H42" s="15"/>
      <c r="I42" s="51"/>
      <c r="J42" s="51"/>
    </row>
    <row r="43" spans="1:14" ht="14.25" customHeight="1" x14ac:dyDescent="0.25">
      <c r="A43" s="12">
        <v>19</v>
      </c>
      <c r="B43" s="46" t="s">
        <v>49</v>
      </c>
      <c r="C43" s="47">
        <f>'[7]Gunggung AVT'!$H$43</f>
        <v>68</v>
      </c>
      <c r="D43" s="49">
        <v>0</v>
      </c>
      <c r="E43" s="47"/>
      <c r="F43" s="19"/>
      <c r="G43" s="7"/>
      <c r="H43" s="15"/>
      <c r="I43" s="51">
        <f>C43+E43+G43</f>
        <v>68</v>
      </c>
      <c r="J43" s="51">
        <f>D43+F43+H43</f>
        <v>0</v>
      </c>
    </row>
    <row r="44" spans="1:14" ht="15" x14ac:dyDescent="0.25">
      <c r="A44" s="12"/>
      <c r="B44" s="46"/>
      <c r="C44" s="47"/>
      <c r="D44" s="49"/>
      <c r="E44" s="47"/>
      <c r="F44" s="19"/>
      <c r="G44" s="7"/>
      <c r="H44" s="15"/>
      <c r="I44" s="51"/>
      <c r="J44" s="51"/>
    </row>
    <row r="45" spans="1:14" ht="15" x14ac:dyDescent="0.25">
      <c r="A45" s="12">
        <v>20</v>
      </c>
      <c r="B45" s="46" t="s">
        <v>43</v>
      </c>
      <c r="C45" s="62">
        <f>'[7]AGRO SALAK'!$H$43</f>
        <v>18</v>
      </c>
      <c r="D45" s="49">
        <f>'[8]AGRO SALAK'!$H$43</f>
        <v>0</v>
      </c>
      <c r="E45" s="47"/>
      <c r="F45" s="19"/>
      <c r="G45" s="7"/>
      <c r="H45" s="15"/>
      <c r="I45" s="51">
        <f>C45+E45+G45</f>
        <v>18</v>
      </c>
      <c r="J45" s="51">
        <f>D45+F45+H45</f>
        <v>0</v>
      </c>
    </row>
    <row r="46" spans="1:14" ht="15" x14ac:dyDescent="0.25">
      <c r="A46" s="12"/>
      <c r="B46" s="46"/>
      <c r="C46" s="47"/>
      <c r="D46" s="49"/>
      <c r="E46" s="47"/>
      <c r="F46" s="19"/>
      <c r="G46" s="7"/>
      <c r="H46" s="15"/>
      <c r="I46" s="51"/>
      <c r="J46" s="51"/>
      <c r="N46" s="1" t="s">
        <v>30</v>
      </c>
    </row>
    <row r="47" spans="1:14" ht="15" customHeight="1" x14ac:dyDescent="0.25">
      <c r="A47" s="12">
        <v>21</v>
      </c>
      <c r="B47" s="46" t="s">
        <v>50</v>
      </c>
      <c r="C47" s="47">
        <f>[7]PADANGBAI!$C$43</f>
        <v>374</v>
      </c>
      <c r="D47" s="49">
        <f>[8]PADANGBAI!$C$43</f>
        <v>735</v>
      </c>
      <c r="E47" s="47"/>
      <c r="F47" s="19"/>
      <c r="G47" s="7"/>
      <c r="H47" s="15"/>
      <c r="I47" s="51">
        <f>C47+E47+G47</f>
        <v>374</v>
      </c>
      <c r="J47" s="51">
        <f>D47+F47+H47</f>
        <v>735</v>
      </c>
    </row>
    <row r="48" spans="1:14" ht="14.25" customHeight="1" x14ac:dyDescent="0.25">
      <c r="A48" s="12"/>
      <c r="B48" s="46"/>
      <c r="C48" s="47"/>
      <c r="D48" s="49"/>
      <c r="E48" s="47"/>
      <c r="F48" s="19"/>
      <c r="G48" s="7"/>
      <c r="H48" s="15"/>
      <c r="I48" s="51"/>
      <c r="J48" s="51"/>
    </row>
    <row r="49" spans="1:10" ht="15" x14ac:dyDescent="0.25">
      <c r="A49" s="12">
        <v>22</v>
      </c>
      <c r="B49" s="46" t="s">
        <v>51</v>
      </c>
      <c r="C49" s="47">
        <f>'[7]TUKAD SAYUNG'!$H$43</f>
        <v>82</v>
      </c>
      <c r="D49" s="49">
        <v>0</v>
      </c>
      <c r="E49" s="47"/>
      <c r="F49" s="19"/>
      <c r="G49" s="7"/>
      <c r="H49" s="15"/>
      <c r="I49" s="51">
        <f>C49+E49+G49</f>
        <v>82</v>
      </c>
      <c r="J49" s="51">
        <f>D49+F49+H49</f>
        <v>0</v>
      </c>
    </row>
    <row r="50" spans="1:10" ht="15" x14ac:dyDescent="0.25">
      <c r="A50" s="12"/>
      <c r="B50" s="46"/>
      <c r="C50" s="47"/>
      <c r="D50" s="49"/>
      <c r="E50" s="47"/>
      <c r="F50" s="19"/>
      <c r="G50" s="7"/>
      <c r="H50" s="15"/>
      <c r="I50" s="51"/>
      <c r="J50" s="51"/>
    </row>
    <row r="51" spans="1:10" ht="15" x14ac:dyDescent="0.25">
      <c r="A51" s="12">
        <v>23</v>
      </c>
      <c r="B51" s="46" t="s">
        <v>44</v>
      </c>
      <c r="C51" s="47">
        <f>'[7]Selumbung ATV'!$H$43</f>
        <v>15</v>
      </c>
      <c r="D51" s="49">
        <f>'[8]Selumbung ATV'!$H$43</f>
        <v>0</v>
      </c>
      <c r="E51" s="47"/>
      <c r="F51" s="19"/>
      <c r="G51" s="7"/>
      <c r="H51" s="15"/>
      <c r="I51" s="51">
        <f>C51+E51+G51</f>
        <v>15</v>
      </c>
      <c r="J51" s="51">
        <f>D51+F51+H51</f>
        <v>0</v>
      </c>
    </row>
    <row r="52" spans="1:10" ht="15" x14ac:dyDescent="0.25">
      <c r="A52" s="12"/>
      <c r="B52" s="46"/>
      <c r="C52" s="47"/>
      <c r="D52" s="49"/>
      <c r="E52" s="47"/>
      <c r="F52" s="19"/>
      <c r="G52" s="7"/>
      <c r="H52" s="15"/>
      <c r="I52" s="51"/>
      <c r="J52" s="51"/>
    </row>
    <row r="53" spans="1:10" ht="15" x14ac:dyDescent="0.25">
      <c r="A53" s="12">
        <v>24</v>
      </c>
      <c r="B53" s="46" t="s">
        <v>52</v>
      </c>
      <c r="C53" s="47">
        <f>'[7]Labuan Baturinggit'!$C$43</f>
        <v>185</v>
      </c>
      <c r="D53" s="49">
        <f>'[8]Labuan Baturinggit'!$H$43</f>
        <v>0</v>
      </c>
      <c r="E53" s="47"/>
      <c r="F53" s="19"/>
      <c r="G53" s="7"/>
      <c r="H53" s="15"/>
      <c r="I53" s="51">
        <f>C53+E53+G53</f>
        <v>185</v>
      </c>
      <c r="J53" s="51">
        <f>D53+F53+H53</f>
        <v>0</v>
      </c>
    </row>
    <row r="54" spans="1:10" ht="15" x14ac:dyDescent="0.25">
      <c r="A54" s="12"/>
      <c r="B54" s="46"/>
      <c r="C54" s="47"/>
      <c r="D54" s="49"/>
      <c r="E54" s="47"/>
      <c r="F54" s="19"/>
      <c r="G54" s="7"/>
      <c r="H54" s="15"/>
      <c r="I54" s="51"/>
      <c r="J54" s="51"/>
    </row>
    <row r="55" spans="1:10" ht="15" x14ac:dyDescent="0.25">
      <c r="A55" s="12">
        <v>25</v>
      </c>
      <c r="B55" s="46" t="s">
        <v>45</v>
      </c>
      <c r="C55" s="47">
        <f>'[7]Pantai Gerombong'!$H$43</f>
        <v>445</v>
      </c>
      <c r="D55" s="49">
        <v>0</v>
      </c>
      <c r="E55" s="47"/>
      <c r="F55" s="19"/>
      <c r="G55" s="7"/>
      <c r="H55" s="15"/>
      <c r="I55" s="51">
        <f>C55+E55+G55</f>
        <v>445</v>
      </c>
      <c r="J55" s="51">
        <f>D55+F55+H55</f>
        <v>0</v>
      </c>
    </row>
    <row r="56" spans="1:10" ht="15" x14ac:dyDescent="0.25">
      <c r="A56" s="12"/>
      <c r="B56" s="46"/>
      <c r="C56" s="47"/>
      <c r="D56" s="49"/>
      <c r="E56" s="47"/>
      <c r="F56" s="19"/>
      <c r="G56" s="7"/>
      <c r="H56" s="15"/>
      <c r="I56" s="51"/>
      <c r="J56" s="51"/>
    </row>
    <row r="57" spans="1:10" ht="15" x14ac:dyDescent="0.25">
      <c r="A57" s="12">
        <v>26</v>
      </c>
      <c r="B57" s="48" t="s">
        <v>13</v>
      </c>
      <c r="C57" s="19">
        <f>[7]CANDIDASA!$C$43</f>
        <v>42</v>
      </c>
      <c r="D57" s="49">
        <f>[8]CANDIDASA!$C$43</f>
        <v>28</v>
      </c>
      <c r="E57" s="19"/>
      <c r="F57" s="19"/>
      <c r="G57" s="7"/>
      <c r="H57" s="7"/>
      <c r="I57" s="51">
        <f>C57+E57+G57</f>
        <v>42</v>
      </c>
      <c r="J57" s="51">
        <f>D57+F57+H57</f>
        <v>28</v>
      </c>
    </row>
    <row r="58" spans="1:10" ht="15" x14ac:dyDescent="0.25">
      <c r="A58" s="12"/>
      <c r="B58" s="46"/>
      <c r="C58" s="47"/>
      <c r="D58" s="49"/>
      <c r="E58" s="47"/>
      <c r="F58" s="19"/>
      <c r="G58" s="7"/>
      <c r="H58" s="15"/>
      <c r="I58" s="51"/>
      <c r="J58" s="51"/>
    </row>
    <row r="59" spans="1:10" ht="15" x14ac:dyDescent="0.25">
      <c r="A59" s="12"/>
      <c r="B59" s="46"/>
      <c r="C59" s="47"/>
      <c r="D59" s="49"/>
      <c r="E59" s="47"/>
      <c r="F59" s="19"/>
      <c r="G59" s="7"/>
      <c r="H59" s="15"/>
      <c r="I59" s="51"/>
      <c r="J59" s="51"/>
    </row>
    <row r="60" spans="1:10" ht="16.5" x14ac:dyDescent="0.3">
      <c r="A60" s="22"/>
      <c r="B60" s="23" t="s">
        <v>25</v>
      </c>
      <c r="C60" s="50">
        <f>SUM(C7:C58)</f>
        <v>69370</v>
      </c>
      <c r="D60" s="50">
        <f>SUM(D7:D58)</f>
        <v>15662</v>
      </c>
      <c r="E60" s="50">
        <f t="shared" ref="E60:H60" si="0">SUM(E7:E35)</f>
        <v>0</v>
      </c>
      <c r="F60" s="50">
        <f t="shared" si="0"/>
        <v>0</v>
      </c>
      <c r="G60" s="50">
        <f>SUM(G7:G35)</f>
        <v>0</v>
      </c>
      <c r="H60" s="50">
        <f t="shared" si="0"/>
        <v>0</v>
      </c>
      <c r="I60" s="59">
        <f>SUM(I7:I58)</f>
        <v>69370</v>
      </c>
      <c r="J60" s="60">
        <f>SUM(J7:J58)</f>
        <v>15662</v>
      </c>
    </row>
    <row r="61" spans="1:10" ht="15" x14ac:dyDescent="0.25">
      <c r="A61" s="25"/>
      <c r="B61" s="26"/>
      <c r="D61" s="27"/>
      <c r="E61" s="28"/>
      <c r="F61" s="28"/>
      <c r="G61" s="28"/>
      <c r="H61" s="28"/>
      <c r="I61" s="52"/>
      <c r="J61" s="53"/>
    </row>
    <row r="62" spans="1:10" ht="15" x14ac:dyDescent="0.25">
      <c r="A62" s="25"/>
      <c r="B62" s="26"/>
      <c r="C62" s="29"/>
      <c r="D62" s="29"/>
      <c r="E62" s="26"/>
      <c r="F62" s="26"/>
      <c r="G62" s="26"/>
      <c r="H62" s="26"/>
      <c r="I62" s="54"/>
      <c r="J62" s="55"/>
    </row>
    <row r="63" spans="1:10" ht="15" x14ac:dyDescent="0.25">
      <c r="A63" s="25"/>
      <c r="B63" s="26"/>
      <c r="C63" s="26"/>
      <c r="D63" s="26"/>
      <c r="E63" s="77" t="s">
        <v>37</v>
      </c>
      <c r="F63" s="77"/>
      <c r="G63" s="77"/>
      <c r="H63" s="77"/>
      <c r="I63" s="78">
        <f>SUM(I60:J60)</f>
        <v>85032</v>
      </c>
      <c r="J63" s="79"/>
    </row>
    <row r="64" spans="1:10" x14ac:dyDescent="0.2">
      <c r="A64" s="30"/>
      <c r="B64" s="31"/>
      <c r="C64" s="31"/>
      <c r="D64" s="31"/>
      <c r="E64" s="31"/>
      <c r="F64" s="31"/>
      <c r="G64" s="31"/>
      <c r="H64" s="31"/>
      <c r="I64" s="31"/>
      <c r="J64" s="32"/>
    </row>
  </sheetData>
  <mergeCells count="10">
    <mergeCell ref="E63:H63"/>
    <mergeCell ref="I63:J63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8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zoomScale="90" zoomScaleNormal="90" workbookViewId="0">
      <selection activeCell="A58" sqref="A58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10" width="10.25" style="1" customWidth="1"/>
    <col min="11" max="11" width="13.625" style="1" customWidth="1"/>
    <col min="12" max="16384" width="9.125" style="1"/>
  </cols>
  <sheetData>
    <row r="1" spans="1:10" ht="15" x14ac:dyDescent="0.2">
      <c r="A1" s="80" t="s">
        <v>53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x14ac:dyDescent="0.2">
      <c r="A2" s="80" t="s">
        <v>33</v>
      </c>
      <c r="B2" s="80"/>
      <c r="C2" s="80"/>
      <c r="D2" s="80"/>
      <c r="E2" s="80"/>
      <c r="F2" s="80"/>
      <c r="G2" s="80"/>
      <c r="H2" s="80"/>
      <c r="I2" s="80"/>
      <c r="J2" s="80"/>
    </row>
    <row r="4" spans="1:10" ht="16.5" x14ac:dyDescent="0.3">
      <c r="A4" s="82" t="s">
        <v>0</v>
      </c>
      <c r="B4" s="82" t="s">
        <v>1</v>
      </c>
      <c r="C4" s="81" t="s">
        <v>20</v>
      </c>
      <c r="D4" s="81"/>
      <c r="E4" s="81" t="s">
        <v>21</v>
      </c>
      <c r="F4" s="81"/>
      <c r="G4" s="81" t="s">
        <v>22</v>
      </c>
      <c r="H4" s="81"/>
      <c r="I4" s="81" t="s">
        <v>5</v>
      </c>
      <c r="J4" s="81"/>
    </row>
    <row r="5" spans="1:10" ht="16.5" x14ac:dyDescent="0.3">
      <c r="A5" s="83"/>
      <c r="B5" s="83"/>
      <c r="C5" s="34" t="s">
        <v>6</v>
      </c>
      <c r="D5" s="34" t="s">
        <v>7</v>
      </c>
      <c r="E5" s="34" t="s">
        <v>6</v>
      </c>
      <c r="F5" s="34" t="s">
        <v>7</v>
      </c>
      <c r="G5" s="34" t="s">
        <v>6</v>
      </c>
      <c r="H5" s="34" t="s">
        <v>7</v>
      </c>
      <c r="I5" s="34" t="s">
        <v>6</v>
      </c>
      <c r="J5" s="34" t="s">
        <v>7</v>
      </c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 x14ac:dyDescent="0.25">
      <c r="A7" s="3" t="s">
        <v>8</v>
      </c>
      <c r="B7" s="4" t="s">
        <v>9</v>
      </c>
      <c r="C7" s="9"/>
      <c r="D7" s="43"/>
      <c r="E7" s="5"/>
      <c r="F7" s="7"/>
      <c r="G7" s="7"/>
      <c r="H7" s="7"/>
      <c r="I7" s="51">
        <f>C7+E7+G7</f>
        <v>0</v>
      </c>
      <c r="J7" s="51">
        <f>D7+F7+H7</f>
        <v>0</v>
      </c>
    </row>
    <row r="8" spans="1:10" ht="15.75" x14ac:dyDescent="0.3">
      <c r="A8" s="7"/>
      <c r="B8" s="9"/>
      <c r="C8" s="7"/>
      <c r="D8" s="7"/>
      <c r="E8" s="7"/>
      <c r="F8" s="7"/>
      <c r="G8" s="7"/>
      <c r="H8" s="7"/>
      <c r="I8" s="8"/>
      <c r="J8" s="8"/>
    </row>
    <row r="9" spans="1:10" ht="15" x14ac:dyDescent="0.25">
      <c r="A9" s="3">
        <v>2</v>
      </c>
      <c r="B9" s="9" t="s">
        <v>10</v>
      </c>
      <c r="C9" s="7"/>
      <c r="D9" s="7"/>
      <c r="E9" s="7"/>
      <c r="F9" s="7"/>
      <c r="G9" s="7"/>
      <c r="H9" s="7"/>
      <c r="I9" s="51">
        <f>C9+E9+G9</f>
        <v>0</v>
      </c>
      <c r="J9" s="51">
        <f>D9+F9+H9</f>
        <v>0</v>
      </c>
    </row>
    <row r="10" spans="1:10" ht="15" x14ac:dyDescent="0.25">
      <c r="A10" s="7"/>
      <c r="B10" s="9"/>
      <c r="C10" s="7"/>
      <c r="D10" s="7"/>
      <c r="E10" s="7"/>
      <c r="F10" s="10"/>
      <c r="G10" s="7"/>
      <c r="H10" s="7"/>
      <c r="I10" s="51"/>
      <c r="J10" s="51"/>
    </row>
    <row r="11" spans="1:10" ht="15" x14ac:dyDescent="0.25">
      <c r="A11" s="3">
        <v>3</v>
      </c>
      <c r="B11" s="9" t="s">
        <v>11</v>
      </c>
      <c r="C11" s="5"/>
      <c r="D11" s="5"/>
      <c r="E11" s="5"/>
      <c r="F11" s="7"/>
      <c r="G11" s="5"/>
      <c r="H11" s="5"/>
      <c r="I11" s="51">
        <f>C11+E11+G11</f>
        <v>0</v>
      </c>
      <c r="J11" s="51">
        <f>D11+F11+H11</f>
        <v>0</v>
      </c>
    </row>
    <row r="12" spans="1:10" ht="15" x14ac:dyDescent="0.25">
      <c r="A12" s="3"/>
      <c r="B12" s="9"/>
      <c r="C12" s="7"/>
      <c r="D12" s="7"/>
      <c r="E12" s="7"/>
      <c r="F12" s="7"/>
      <c r="G12" s="7"/>
      <c r="H12" s="7"/>
      <c r="I12" s="51"/>
      <c r="J12" s="51"/>
    </row>
    <row r="13" spans="1:10" ht="15" x14ac:dyDescent="0.25">
      <c r="A13" s="3">
        <v>4</v>
      </c>
      <c r="B13" s="39" t="s">
        <v>12</v>
      </c>
      <c r="C13" s="42"/>
      <c r="D13" s="42"/>
      <c r="E13" s="5"/>
      <c r="F13" s="7"/>
      <c r="G13" s="5"/>
      <c r="H13" s="5"/>
      <c r="I13" s="51">
        <f>C13+E13+G13</f>
        <v>0</v>
      </c>
      <c r="J13" s="51">
        <f>D13+F13+H13</f>
        <v>0</v>
      </c>
    </row>
    <row r="14" spans="1:10" ht="15" x14ac:dyDescent="0.25">
      <c r="A14" s="3"/>
      <c r="B14" s="9"/>
      <c r="C14" s="42"/>
      <c r="D14" s="42"/>
      <c r="E14" s="7"/>
      <c r="F14" s="7"/>
      <c r="G14" s="7"/>
      <c r="H14" s="7"/>
      <c r="I14" s="51"/>
      <c r="J14" s="51"/>
    </row>
    <row r="15" spans="1:10" ht="15" x14ac:dyDescent="0.25">
      <c r="A15" s="3">
        <v>5</v>
      </c>
      <c r="B15" s="4" t="s">
        <v>26</v>
      </c>
      <c r="C15" s="42"/>
      <c r="D15" s="57"/>
      <c r="E15" s="7"/>
      <c r="F15" s="7"/>
      <c r="G15" s="7"/>
      <c r="H15" s="7"/>
      <c r="I15" s="51">
        <f>C15+E15+G15</f>
        <v>0</v>
      </c>
      <c r="J15" s="51">
        <f>D15+F15+H15</f>
        <v>0</v>
      </c>
    </row>
    <row r="16" spans="1:10" ht="15" x14ac:dyDescent="0.25">
      <c r="A16" s="3"/>
      <c r="B16" s="9"/>
      <c r="C16" s="42"/>
      <c r="D16" s="42"/>
      <c r="E16" s="7"/>
      <c r="F16" s="7"/>
      <c r="G16" s="7"/>
      <c r="H16" s="7"/>
      <c r="I16" s="51"/>
      <c r="J16" s="51"/>
    </row>
    <row r="17" spans="1:13" ht="15" x14ac:dyDescent="0.25">
      <c r="A17" s="3">
        <v>6</v>
      </c>
      <c r="B17" s="9" t="s">
        <v>24</v>
      </c>
      <c r="C17" s="42"/>
      <c r="D17" s="43"/>
      <c r="E17" s="7"/>
      <c r="F17" s="5"/>
      <c r="G17" s="7"/>
      <c r="H17" s="7"/>
      <c r="I17" s="51">
        <f>C17+E17+G17</f>
        <v>0</v>
      </c>
      <c r="J17" s="51">
        <f>D17+F17+H17</f>
        <v>0</v>
      </c>
    </row>
    <row r="18" spans="1:13" ht="15" x14ac:dyDescent="0.25">
      <c r="A18" s="3"/>
      <c r="B18" s="9"/>
      <c r="C18" s="42"/>
      <c r="D18" s="42"/>
      <c r="E18" s="7"/>
      <c r="F18" s="7"/>
      <c r="G18" s="7"/>
      <c r="H18" s="7"/>
      <c r="I18" s="51"/>
      <c r="J18" s="51"/>
    </row>
    <row r="19" spans="1:13" ht="15" x14ac:dyDescent="0.25">
      <c r="A19" s="3">
        <v>7</v>
      </c>
      <c r="B19" s="9" t="s">
        <v>14</v>
      </c>
      <c r="C19" s="42"/>
      <c r="D19" s="42"/>
      <c r="E19" s="7"/>
      <c r="F19" s="7"/>
      <c r="G19" s="7"/>
      <c r="H19" s="7"/>
      <c r="I19" s="51">
        <f>C19+E19+G19</f>
        <v>0</v>
      </c>
      <c r="J19" s="51">
        <f>D19+F19+H19</f>
        <v>0</v>
      </c>
    </row>
    <row r="20" spans="1:13" ht="15" x14ac:dyDescent="0.25">
      <c r="A20" s="3"/>
      <c r="B20" s="9"/>
      <c r="C20" s="42"/>
      <c r="D20" s="42"/>
      <c r="E20" s="7"/>
      <c r="F20" s="7"/>
      <c r="G20" s="7"/>
      <c r="H20" s="7"/>
      <c r="I20" s="51"/>
      <c r="J20" s="51"/>
    </row>
    <row r="21" spans="1:13" ht="15" x14ac:dyDescent="0.25">
      <c r="A21" s="3">
        <v>8</v>
      </c>
      <c r="B21" s="9" t="s">
        <v>15</v>
      </c>
      <c r="C21" s="62"/>
      <c r="D21" s="43"/>
      <c r="E21" s="6"/>
      <c r="F21" s="7"/>
      <c r="G21" s="7"/>
      <c r="H21" s="7"/>
      <c r="I21" s="51">
        <f>C21+E21+G21</f>
        <v>0</v>
      </c>
      <c r="J21" s="51">
        <f>D21+F21+H21</f>
        <v>0</v>
      </c>
    </row>
    <row r="22" spans="1:13" ht="15" x14ac:dyDescent="0.25">
      <c r="A22" s="3"/>
      <c r="B22" s="9"/>
      <c r="C22" s="42"/>
      <c r="D22" s="7"/>
      <c r="E22" s="7"/>
      <c r="F22" s="7"/>
      <c r="G22" s="7"/>
      <c r="H22" s="7"/>
      <c r="I22" s="51"/>
      <c r="J22" s="51"/>
    </row>
    <row r="23" spans="1:13" ht="15" x14ac:dyDescent="0.25">
      <c r="A23" s="3">
        <v>9</v>
      </c>
      <c r="B23" s="9" t="s">
        <v>23</v>
      </c>
      <c r="C23" s="42"/>
      <c r="D23" s="7"/>
      <c r="E23" s="5"/>
      <c r="F23" s="7"/>
      <c r="G23" s="11"/>
      <c r="H23" s="12"/>
      <c r="I23" s="51">
        <f>C23+E23+G23</f>
        <v>0</v>
      </c>
      <c r="J23" s="51">
        <f>D23+F23+H23</f>
        <v>0</v>
      </c>
    </row>
    <row r="24" spans="1:13" ht="15" x14ac:dyDescent="0.25">
      <c r="A24" s="13"/>
      <c r="B24" s="14"/>
      <c r="C24" s="42"/>
      <c r="D24" s="6"/>
      <c r="E24" s="12"/>
      <c r="F24" s="12"/>
      <c r="G24" s="7"/>
      <c r="H24" s="15"/>
      <c r="I24" s="51"/>
      <c r="J24" s="51"/>
      <c r="L24" s="16"/>
      <c r="M24" s="16"/>
    </row>
    <row r="25" spans="1:13" ht="15" x14ac:dyDescent="0.25">
      <c r="A25" s="35">
        <v>10</v>
      </c>
      <c r="B25" s="17" t="s">
        <v>28</v>
      </c>
      <c r="C25" s="63"/>
      <c r="D25" s="18"/>
      <c r="E25" s="18"/>
      <c r="F25" s="18"/>
      <c r="G25" s="7"/>
      <c r="H25" s="15"/>
      <c r="I25" s="51">
        <f>C25+E25+G25</f>
        <v>0</v>
      </c>
      <c r="J25" s="51">
        <f>D25+F25+H25</f>
        <v>0</v>
      </c>
    </row>
    <row r="26" spans="1:13" ht="15" x14ac:dyDescent="0.25">
      <c r="A26" s="13"/>
      <c r="B26" s="17"/>
      <c r="C26" s="42"/>
      <c r="D26" s="18"/>
      <c r="E26" s="18"/>
      <c r="F26" s="19"/>
      <c r="G26" s="7"/>
      <c r="H26" s="15"/>
      <c r="I26" s="51"/>
      <c r="J26" s="51"/>
    </row>
    <row r="27" spans="1:13" ht="15" x14ac:dyDescent="0.25">
      <c r="A27" s="38">
        <v>11</v>
      </c>
      <c r="B27" s="20" t="s">
        <v>16</v>
      </c>
      <c r="C27" s="56"/>
      <c r="D27" s="18"/>
      <c r="E27" s="18"/>
      <c r="F27" s="19"/>
      <c r="G27" s="7"/>
      <c r="H27" s="15"/>
      <c r="I27" s="51">
        <f>C27+E27+G27</f>
        <v>0</v>
      </c>
      <c r="J27" s="51">
        <f>D27+F27+H27</f>
        <v>0</v>
      </c>
    </row>
    <row r="28" spans="1:13" ht="15" x14ac:dyDescent="0.25">
      <c r="A28" s="12"/>
      <c r="B28" s="20"/>
      <c r="C28" s="42"/>
      <c r="D28" s="18"/>
      <c r="E28" s="18"/>
      <c r="F28" s="19"/>
      <c r="G28" s="7"/>
      <c r="H28" s="15"/>
      <c r="I28" s="51"/>
      <c r="J28" s="51"/>
    </row>
    <row r="29" spans="1:13" ht="15" x14ac:dyDescent="0.25">
      <c r="A29" s="12">
        <v>12</v>
      </c>
      <c r="B29" s="20" t="s">
        <v>27</v>
      </c>
      <c r="C29" s="42"/>
      <c r="D29" s="18"/>
      <c r="E29" s="18"/>
      <c r="F29" s="18"/>
      <c r="G29" s="7"/>
      <c r="H29" s="15"/>
      <c r="I29" s="51">
        <f>C29+E29+G29</f>
        <v>0</v>
      </c>
      <c r="J29" s="51">
        <f>D29+F29+H29</f>
        <v>0</v>
      </c>
    </row>
    <row r="30" spans="1:13" ht="15" x14ac:dyDescent="0.25">
      <c r="A30" s="12"/>
      <c r="B30" s="20"/>
      <c r="C30" s="19"/>
      <c r="D30" s="21"/>
      <c r="E30" s="19"/>
      <c r="F30" s="19"/>
      <c r="G30" s="7"/>
      <c r="H30" s="15"/>
      <c r="I30" s="51"/>
      <c r="J30" s="51"/>
    </row>
    <row r="31" spans="1:13" ht="15" x14ac:dyDescent="0.25">
      <c r="A31" s="12">
        <v>13</v>
      </c>
      <c r="B31" s="48" t="s">
        <v>35</v>
      </c>
      <c r="C31" s="19"/>
      <c r="D31" s="49"/>
      <c r="E31" s="19"/>
      <c r="F31" s="19"/>
      <c r="G31" s="7"/>
      <c r="H31" s="15"/>
      <c r="I31" s="51">
        <f>C31+E31+G31</f>
        <v>0</v>
      </c>
      <c r="J31" s="51">
        <f>D31+F31+H31</f>
        <v>0</v>
      </c>
      <c r="K31" s="24"/>
    </row>
    <row r="32" spans="1:13" ht="15" x14ac:dyDescent="0.25">
      <c r="A32" s="12"/>
      <c r="B32" s="48"/>
      <c r="C32" s="19"/>
      <c r="D32" s="49"/>
      <c r="E32" s="19"/>
      <c r="F32" s="19"/>
      <c r="G32" s="7"/>
      <c r="H32" s="15"/>
      <c r="I32" s="51"/>
      <c r="J32" s="51"/>
    </row>
    <row r="33" spans="1:10" ht="15" x14ac:dyDescent="0.25">
      <c r="A33" s="12">
        <v>14</v>
      </c>
      <c r="B33" s="48" t="s">
        <v>36</v>
      </c>
      <c r="C33" s="19"/>
      <c r="D33" s="49"/>
      <c r="E33" s="19"/>
      <c r="F33" s="19"/>
      <c r="G33" s="7"/>
      <c r="H33" s="15"/>
      <c r="I33" s="51">
        <f>C33+E33+G33</f>
        <v>0</v>
      </c>
      <c r="J33" s="51">
        <f>D33+F33+H33</f>
        <v>0</v>
      </c>
    </row>
    <row r="34" spans="1:10" ht="15" x14ac:dyDescent="0.25">
      <c r="A34" s="12"/>
      <c r="B34" s="46"/>
      <c r="C34" s="47"/>
      <c r="D34" s="49"/>
      <c r="E34" s="47"/>
      <c r="F34" s="19"/>
      <c r="G34" s="7"/>
      <c r="H34" s="15"/>
      <c r="I34" s="51"/>
      <c r="J34" s="51"/>
    </row>
    <row r="35" spans="1:10" ht="15" x14ac:dyDescent="0.25">
      <c r="A35" s="12">
        <v>15</v>
      </c>
      <c r="B35" s="46" t="s">
        <v>38</v>
      </c>
      <c r="C35" s="62"/>
      <c r="D35" s="49"/>
      <c r="E35" s="47"/>
      <c r="F35" s="19"/>
      <c r="G35" s="7"/>
      <c r="H35" s="15"/>
      <c r="I35" s="51">
        <f>C35+E35+G35</f>
        <v>0</v>
      </c>
      <c r="J35" s="51">
        <f>D35+F35+H35</f>
        <v>0</v>
      </c>
    </row>
    <row r="36" spans="1:10" ht="15" x14ac:dyDescent="0.25">
      <c r="A36" s="12"/>
      <c r="B36" s="46"/>
      <c r="C36" s="47"/>
      <c r="D36" s="49"/>
      <c r="E36" s="47"/>
      <c r="F36" s="19"/>
      <c r="G36" s="7"/>
      <c r="H36" s="15"/>
      <c r="I36" s="51"/>
      <c r="J36" s="51"/>
    </row>
    <row r="37" spans="1:10" ht="15" x14ac:dyDescent="0.25">
      <c r="A37" s="12">
        <v>16</v>
      </c>
      <c r="B37" s="46" t="s">
        <v>40</v>
      </c>
      <c r="C37" s="47"/>
      <c r="D37" s="49"/>
      <c r="E37" s="47"/>
      <c r="F37" s="19"/>
      <c r="G37" s="7"/>
      <c r="H37" s="15"/>
      <c r="I37" s="51">
        <f>C37+E37+G37</f>
        <v>0</v>
      </c>
      <c r="J37" s="51">
        <f>D37+F37+H37</f>
        <v>0</v>
      </c>
    </row>
    <row r="38" spans="1:10" ht="15" x14ac:dyDescent="0.25">
      <c r="A38" s="12"/>
      <c r="B38" s="46"/>
      <c r="C38" s="47"/>
      <c r="D38" s="49"/>
      <c r="E38" s="47"/>
      <c r="F38" s="19"/>
      <c r="G38" s="7"/>
      <c r="H38" s="15"/>
      <c r="I38" s="51"/>
      <c r="J38" s="51"/>
    </row>
    <row r="39" spans="1:10" ht="15" x14ac:dyDescent="0.25">
      <c r="A39" s="12">
        <v>17</v>
      </c>
      <c r="B39" s="46" t="s">
        <v>41</v>
      </c>
      <c r="C39" s="47"/>
      <c r="D39" s="49"/>
      <c r="E39" s="47"/>
      <c r="F39" s="19"/>
      <c r="G39" s="7"/>
      <c r="H39" s="15"/>
      <c r="I39" s="51">
        <f>C39+E39+G39</f>
        <v>0</v>
      </c>
      <c r="J39" s="51">
        <f>D39+F39+H39</f>
        <v>0</v>
      </c>
    </row>
    <row r="40" spans="1:10" ht="15" x14ac:dyDescent="0.25">
      <c r="A40" s="12"/>
      <c r="B40" s="46"/>
      <c r="C40" s="47"/>
      <c r="D40" s="49"/>
      <c r="E40" s="47"/>
      <c r="F40" s="19"/>
      <c r="G40" s="7"/>
      <c r="H40" s="15"/>
      <c r="I40" s="51"/>
      <c r="J40" s="51"/>
    </row>
    <row r="41" spans="1:10" ht="15" x14ac:dyDescent="0.25">
      <c r="A41" s="12">
        <v>18</v>
      </c>
      <c r="B41" s="46" t="s">
        <v>42</v>
      </c>
      <c r="C41" s="47"/>
      <c r="D41" s="49"/>
      <c r="E41" s="47"/>
      <c r="F41" s="19"/>
      <c r="G41" s="7"/>
      <c r="H41" s="15"/>
      <c r="I41" s="51">
        <f>C41+E41+G41</f>
        <v>0</v>
      </c>
      <c r="J41" s="51">
        <f>D41+F41+H41</f>
        <v>0</v>
      </c>
    </row>
    <row r="42" spans="1:10" ht="15" x14ac:dyDescent="0.25">
      <c r="A42" s="12"/>
      <c r="B42" s="46"/>
      <c r="C42" s="47"/>
      <c r="D42" s="49"/>
      <c r="E42" s="47"/>
      <c r="F42" s="19"/>
      <c r="G42" s="7"/>
      <c r="H42" s="15"/>
      <c r="I42" s="51"/>
      <c r="J42" s="51"/>
    </row>
    <row r="43" spans="1:10" ht="15" x14ac:dyDescent="0.25">
      <c r="A43" s="12">
        <v>19</v>
      </c>
      <c r="B43" s="46" t="s">
        <v>49</v>
      </c>
      <c r="C43" s="47"/>
      <c r="D43" s="49"/>
      <c r="E43" s="47"/>
      <c r="F43" s="19"/>
      <c r="G43" s="7"/>
      <c r="H43" s="15"/>
      <c r="I43" s="51">
        <f>C43+E43+G43</f>
        <v>0</v>
      </c>
      <c r="J43" s="51">
        <f>D43+F43+H43</f>
        <v>0</v>
      </c>
    </row>
    <row r="44" spans="1:10" ht="15" x14ac:dyDescent="0.25">
      <c r="A44" s="12"/>
      <c r="B44" s="46"/>
      <c r="C44" s="47"/>
      <c r="D44" s="49"/>
      <c r="E44" s="47"/>
      <c r="F44" s="19"/>
      <c r="G44" s="7"/>
      <c r="H44" s="15"/>
      <c r="I44" s="51"/>
      <c r="J44" s="51"/>
    </row>
    <row r="45" spans="1:10" ht="15" x14ac:dyDescent="0.25">
      <c r="A45" s="12">
        <v>20</v>
      </c>
      <c r="B45" s="46" t="s">
        <v>43</v>
      </c>
      <c r="C45" s="62"/>
      <c r="D45" s="49"/>
      <c r="E45" s="47"/>
      <c r="F45" s="19"/>
      <c r="G45" s="7"/>
      <c r="H45" s="15"/>
      <c r="I45" s="51">
        <f>C45+E45+G45</f>
        <v>0</v>
      </c>
      <c r="J45" s="51">
        <f>D45+F45+H45</f>
        <v>0</v>
      </c>
    </row>
    <row r="46" spans="1:10" ht="15" x14ac:dyDescent="0.25">
      <c r="A46" s="12"/>
      <c r="B46" s="46"/>
      <c r="C46" s="47"/>
      <c r="D46" s="49"/>
      <c r="E46" s="47"/>
      <c r="F46" s="19"/>
      <c r="G46" s="7"/>
      <c r="H46" s="15"/>
      <c r="I46" s="51"/>
      <c r="J46" s="51"/>
    </row>
    <row r="47" spans="1:10" ht="15" x14ac:dyDescent="0.25">
      <c r="A47" s="12">
        <v>21</v>
      </c>
      <c r="B47" s="46" t="s">
        <v>50</v>
      </c>
      <c r="C47" s="47"/>
      <c r="D47" s="49"/>
      <c r="E47" s="47"/>
      <c r="F47" s="19"/>
      <c r="G47" s="7"/>
      <c r="H47" s="15"/>
      <c r="I47" s="51">
        <f>C47+E47+G47</f>
        <v>0</v>
      </c>
      <c r="J47" s="51">
        <f>D47+F47+H47</f>
        <v>0</v>
      </c>
    </row>
    <row r="48" spans="1:10" ht="15" x14ac:dyDescent="0.25">
      <c r="A48" s="12"/>
      <c r="B48" s="46"/>
      <c r="C48" s="47"/>
      <c r="D48" s="49"/>
      <c r="E48" s="47"/>
      <c r="F48" s="19"/>
      <c r="G48" s="7"/>
      <c r="H48" s="15"/>
      <c r="I48" s="51"/>
      <c r="J48" s="51"/>
    </row>
    <row r="49" spans="1:10" ht="15" x14ac:dyDescent="0.25">
      <c r="A49" s="12">
        <v>22</v>
      </c>
      <c r="B49" s="46" t="s">
        <v>51</v>
      </c>
      <c r="C49" s="47"/>
      <c r="D49" s="49"/>
      <c r="E49" s="47"/>
      <c r="F49" s="19"/>
      <c r="G49" s="7"/>
      <c r="H49" s="15"/>
      <c r="I49" s="51">
        <f>C49+E49+G49</f>
        <v>0</v>
      </c>
      <c r="J49" s="51">
        <f>D49+F49+H49</f>
        <v>0</v>
      </c>
    </row>
    <row r="50" spans="1:10" ht="15" x14ac:dyDescent="0.25">
      <c r="A50" s="12"/>
      <c r="B50" s="46"/>
      <c r="C50" s="47"/>
      <c r="D50" s="49"/>
      <c r="E50" s="47"/>
      <c r="F50" s="19"/>
      <c r="G50" s="7"/>
      <c r="H50" s="15"/>
      <c r="I50" s="51"/>
      <c r="J50" s="51"/>
    </row>
    <row r="51" spans="1:10" ht="15" x14ac:dyDescent="0.25">
      <c r="A51" s="12">
        <v>23</v>
      </c>
      <c r="B51" s="46" t="s">
        <v>44</v>
      </c>
      <c r="C51" s="47"/>
      <c r="D51" s="49"/>
      <c r="E51" s="47"/>
      <c r="F51" s="19"/>
      <c r="G51" s="7"/>
      <c r="H51" s="15"/>
      <c r="I51" s="51">
        <f>C51+E51+G51</f>
        <v>0</v>
      </c>
      <c r="J51" s="51">
        <f>D51+F51+H51</f>
        <v>0</v>
      </c>
    </row>
    <row r="52" spans="1:10" ht="15" x14ac:dyDescent="0.25">
      <c r="A52" s="12"/>
      <c r="B52" s="46"/>
      <c r="C52" s="47"/>
      <c r="D52" s="49"/>
      <c r="E52" s="47"/>
      <c r="F52" s="19"/>
      <c r="G52" s="7"/>
      <c r="H52" s="15"/>
      <c r="I52" s="51"/>
      <c r="J52" s="51"/>
    </row>
    <row r="53" spans="1:10" ht="15" x14ac:dyDescent="0.25">
      <c r="A53" s="12">
        <v>24</v>
      </c>
      <c r="B53" s="46" t="s">
        <v>52</v>
      </c>
      <c r="C53" s="47"/>
      <c r="D53" s="49"/>
      <c r="E53" s="47"/>
      <c r="F53" s="19"/>
      <c r="G53" s="7"/>
      <c r="H53" s="15"/>
      <c r="I53" s="51">
        <f>C53+E53+G53</f>
        <v>0</v>
      </c>
      <c r="J53" s="51">
        <f>D53+F53+H53</f>
        <v>0</v>
      </c>
    </row>
    <row r="54" spans="1:10" ht="15" x14ac:dyDescent="0.25">
      <c r="A54" s="12"/>
      <c r="B54" s="46"/>
      <c r="C54" s="47"/>
      <c r="D54" s="49"/>
      <c r="E54" s="47"/>
      <c r="F54" s="19"/>
      <c r="G54" s="7"/>
      <c r="H54" s="15"/>
      <c r="I54" s="51"/>
      <c r="J54" s="51"/>
    </row>
    <row r="55" spans="1:10" ht="15" x14ac:dyDescent="0.25">
      <c r="A55" s="12">
        <v>25</v>
      </c>
      <c r="B55" s="46" t="s">
        <v>45</v>
      </c>
      <c r="C55" s="47"/>
      <c r="D55" s="49"/>
      <c r="E55" s="47"/>
      <c r="F55" s="19"/>
      <c r="G55" s="7"/>
      <c r="H55" s="15"/>
      <c r="I55" s="51">
        <f>C55+E55+G55</f>
        <v>0</v>
      </c>
      <c r="J55" s="51">
        <f>D55+F55+H55</f>
        <v>0</v>
      </c>
    </row>
    <row r="56" spans="1:10" ht="15" x14ac:dyDescent="0.25">
      <c r="A56" s="12"/>
      <c r="B56" s="46"/>
      <c r="C56" s="47"/>
      <c r="D56" s="49"/>
      <c r="E56" s="47"/>
      <c r="F56" s="19"/>
      <c r="G56" s="7"/>
      <c r="H56" s="15"/>
      <c r="I56" s="51"/>
      <c r="J56" s="51"/>
    </row>
    <row r="57" spans="1:10" ht="15" x14ac:dyDescent="0.25">
      <c r="A57" s="12">
        <v>26</v>
      </c>
      <c r="B57" s="48" t="s">
        <v>13</v>
      </c>
      <c r="C57" s="19"/>
      <c r="D57" s="49"/>
      <c r="E57" s="19"/>
      <c r="F57" s="19"/>
      <c r="G57" s="7"/>
      <c r="H57" s="7"/>
      <c r="I57" s="51">
        <f>C57+E57+G57</f>
        <v>0</v>
      </c>
      <c r="J57" s="51">
        <f>D57+F57+H57</f>
        <v>0</v>
      </c>
    </row>
    <row r="58" spans="1:10" ht="15" x14ac:dyDescent="0.25">
      <c r="A58" s="12"/>
      <c r="B58" s="46"/>
      <c r="C58" s="47"/>
      <c r="D58" s="49"/>
      <c r="E58" s="47"/>
      <c r="F58" s="19"/>
      <c r="G58" s="7"/>
      <c r="H58" s="15"/>
      <c r="I58" s="51"/>
      <c r="J58" s="51"/>
    </row>
    <row r="59" spans="1:10" ht="15" x14ac:dyDescent="0.25">
      <c r="A59" s="12"/>
      <c r="B59" s="46"/>
      <c r="C59" s="47"/>
      <c r="D59" s="49"/>
      <c r="E59" s="47"/>
      <c r="F59" s="19"/>
      <c r="G59" s="7"/>
      <c r="H59" s="15"/>
      <c r="I59" s="51"/>
      <c r="J59" s="51"/>
    </row>
    <row r="60" spans="1:10" ht="16.5" x14ac:dyDescent="0.3">
      <c r="A60" s="22"/>
      <c r="B60" s="23" t="s">
        <v>25</v>
      </c>
      <c r="C60" s="50">
        <f>SUM(C7:C58)</f>
        <v>0</v>
      </c>
      <c r="D60" s="50">
        <f>SUM(D7:D58)</f>
        <v>0</v>
      </c>
      <c r="E60" s="50">
        <f t="shared" ref="E60:H60" si="0">SUM(E7:E35)</f>
        <v>0</v>
      </c>
      <c r="F60" s="50">
        <f t="shared" si="0"/>
        <v>0</v>
      </c>
      <c r="G60" s="50">
        <f>SUM(G7:G35)</f>
        <v>0</v>
      </c>
      <c r="H60" s="50">
        <f t="shared" si="0"/>
        <v>0</v>
      </c>
      <c r="I60" s="59">
        <f>SUM(I7:I58)</f>
        <v>0</v>
      </c>
      <c r="J60" s="60">
        <f>SUM(J7:J58)</f>
        <v>0</v>
      </c>
    </row>
    <row r="61" spans="1:10" ht="15" x14ac:dyDescent="0.25">
      <c r="A61" s="25"/>
      <c r="B61" s="26"/>
      <c r="D61" s="27"/>
      <c r="E61" s="28"/>
      <c r="F61" s="28"/>
      <c r="G61" s="28"/>
      <c r="H61" s="28"/>
      <c r="I61" s="52"/>
      <c r="J61" s="53"/>
    </row>
    <row r="62" spans="1:10" ht="15" x14ac:dyDescent="0.25">
      <c r="A62" s="25"/>
      <c r="B62" s="26"/>
      <c r="C62" s="29"/>
      <c r="D62" s="29"/>
      <c r="E62" s="26"/>
      <c r="F62" s="26"/>
      <c r="G62" s="26"/>
      <c r="H62" s="26"/>
      <c r="I62" s="54"/>
      <c r="J62" s="55"/>
    </row>
    <row r="63" spans="1:10" ht="14.25" customHeight="1" x14ac:dyDescent="0.25">
      <c r="A63" s="25"/>
      <c r="B63" s="26"/>
      <c r="C63" s="26"/>
      <c r="D63" s="26"/>
      <c r="E63" s="77" t="s">
        <v>37</v>
      </c>
      <c r="F63" s="77"/>
      <c r="G63" s="77"/>
      <c r="H63" s="77"/>
      <c r="I63" s="78">
        <f>SUM(I60:J60)</f>
        <v>0</v>
      </c>
      <c r="J63" s="79"/>
    </row>
    <row r="64" spans="1:10" ht="14.25" customHeight="1" x14ac:dyDescent="0.2">
      <c r="A64" s="30"/>
      <c r="B64" s="31"/>
      <c r="C64" s="31"/>
      <c r="D64" s="31"/>
      <c r="E64" s="31"/>
      <c r="F64" s="31"/>
      <c r="G64" s="31"/>
      <c r="H64" s="31"/>
      <c r="I64" s="31"/>
      <c r="J64" s="32"/>
    </row>
    <row r="65" spans="1:15" x14ac:dyDescent="0.2">
      <c r="A65" s="33"/>
    </row>
    <row r="66" spans="1:15" x14ac:dyDescent="0.2">
      <c r="A66" s="33"/>
      <c r="B66" s="16"/>
    </row>
    <row r="67" spans="1:15" x14ac:dyDescent="0.2">
      <c r="A67" s="33"/>
      <c r="B67" s="16"/>
      <c r="G67" s="45"/>
      <c r="H67" s="45"/>
      <c r="I67" s="45"/>
      <c r="J67" s="45"/>
    </row>
    <row r="68" spans="1:15" x14ac:dyDescent="0.2">
      <c r="A68" s="33"/>
      <c r="G68" s="84"/>
      <c r="H68" s="84"/>
      <c r="I68" s="84"/>
      <c r="J68" s="84"/>
      <c r="K68" s="40"/>
      <c r="L68" s="40"/>
      <c r="M68" s="40"/>
      <c r="N68" s="40"/>
      <c r="O68" s="40"/>
    </row>
    <row r="69" spans="1:15" ht="14.25" customHeight="1" x14ac:dyDescent="0.2">
      <c r="A69" s="33"/>
      <c r="G69" s="44"/>
    </row>
    <row r="70" spans="1:15" ht="15" x14ac:dyDescent="0.25">
      <c r="A70" s="33"/>
      <c r="G70" s="44"/>
      <c r="K70" s="41"/>
      <c r="L70" s="41"/>
      <c r="M70" s="41"/>
      <c r="N70" s="41"/>
      <c r="O70" s="41"/>
    </row>
    <row r="71" spans="1:15" ht="15" x14ac:dyDescent="0.2">
      <c r="A71" s="33"/>
      <c r="G71" s="86"/>
      <c r="H71" s="86"/>
      <c r="I71" s="86"/>
      <c r="J71" s="86"/>
    </row>
    <row r="72" spans="1:15" x14ac:dyDescent="0.2">
      <c r="A72" s="33"/>
      <c r="G72" s="84"/>
      <c r="H72" s="84"/>
      <c r="I72" s="84"/>
      <c r="J72" s="84"/>
    </row>
    <row r="73" spans="1:15" x14ac:dyDescent="0.2">
      <c r="A73" s="33"/>
      <c r="G73" s="84"/>
      <c r="H73" s="84"/>
      <c r="I73" s="84"/>
      <c r="J73" s="84"/>
    </row>
    <row r="74" spans="1:15" ht="15" x14ac:dyDescent="0.25">
      <c r="A74" s="33"/>
      <c r="G74" s="85"/>
      <c r="H74" s="85"/>
      <c r="I74" s="85"/>
      <c r="J74" s="85"/>
    </row>
    <row r="75" spans="1:15" x14ac:dyDescent="0.2">
      <c r="A75" s="33"/>
    </row>
  </sheetData>
  <mergeCells count="15">
    <mergeCell ref="G68:J68"/>
    <mergeCell ref="G72:J72"/>
    <mergeCell ref="G73:J73"/>
    <mergeCell ref="G74:J74"/>
    <mergeCell ref="G71:J71"/>
    <mergeCell ref="E63:H63"/>
    <mergeCell ref="I63:J63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40" zoomScale="90" zoomScaleNormal="90" workbookViewId="0">
      <selection activeCell="K51" sqref="K51"/>
    </sheetView>
  </sheetViews>
  <sheetFormatPr defaultColWidth="9.125" defaultRowHeight="14.25" x14ac:dyDescent="0.2"/>
  <cols>
    <col min="1" max="1" width="4.25" style="1" customWidth="1"/>
    <col min="2" max="2" width="22.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125" style="1" customWidth="1"/>
    <col min="10" max="10" width="12.625" style="1" customWidth="1"/>
    <col min="11" max="11" width="13.625" style="1" customWidth="1"/>
    <col min="12" max="16384" width="9.125" style="1"/>
  </cols>
  <sheetData>
    <row r="1" spans="1:10" ht="15" x14ac:dyDescent="0.2">
      <c r="A1" s="80" t="s">
        <v>53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x14ac:dyDescent="0.2">
      <c r="A2" s="80" t="s">
        <v>34</v>
      </c>
      <c r="B2" s="80"/>
      <c r="C2" s="80"/>
      <c r="D2" s="80"/>
      <c r="E2" s="80"/>
      <c r="F2" s="80"/>
      <c r="G2" s="80"/>
      <c r="H2" s="80"/>
      <c r="I2" s="80"/>
      <c r="J2" s="80"/>
    </row>
    <row r="4" spans="1:10" ht="16.5" x14ac:dyDescent="0.3">
      <c r="A4" s="82" t="s">
        <v>0</v>
      </c>
      <c r="B4" s="82" t="s">
        <v>1</v>
      </c>
      <c r="C4" s="81" t="s">
        <v>46</v>
      </c>
      <c r="D4" s="81"/>
      <c r="E4" s="81" t="s">
        <v>47</v>
      </c>
      <c r="F4" s="81"/>
      <c r="G4" s="81" t="s">
        <v>48</v>
      </c>
      <c r="H4" s="81"/>
      <c r="I4" s="81" t="s">
        <v>5</v>
      </c>
      <c r="J4" s="81"/>
    </row>
    <row r="5" spans="1:10" ht="16.5" x14ac:dyDescent="0.3">
      <c r="A5" s="83"/>
      <c r="B5" s="83"/>
      <c r="C5" s="61" t="s">
        <v>6</v>
      </c>
      <c r="D5" s="61" t="s">
        <v>7</v>
      </c>
      <c r="E5" s="61" t="s">
        <v>6</v>
      </c>
      <c r="F5" s="61" t="s">
        <v>7</v>
      </c>
      <c r="G5" s="61" t="s">
        <v>6</v>
      </c>
      <c r="H5" s="61" t="s">
        <v>7</v>
      </c>
      <c r="I5" s="61" t="s">
        <v>6</v>
      </c>
      <c r="J5" s="61" t="s">
        <v>7</v>
      </c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 x14ac:dyDescent="0.25">
      <c r="A7" s="3" t="s">
        <v>8</v>
      </c>
      <c r="B7" s="4" t="s">
        <v>9</v>
      </c>
      <c r="C7" s="7"/>
      <c r="D7" s="43"/>
      <c r="E7" s="5"/>
      <c r="F7" s="7"/>
      <c r="G7" s="7"/>
      <c r="H7" s="7"/>
      <c r="I7" s="51">
        <f>C7+E7+G7</f>
        <v>0</v>
      </c>
      <c r="J7" s="51">
        <f>D7+F7+H7</f>
        <v>0</v>
      </c>
    </row>
    <row r="8" spans="1:10" ht="15.75" x14ac:dyDescent="0.3">
      <c r="A8" s="7"/>
      <c r="B8" s="9"/>
      <c r="C8" s="7"/>
      <c r="D8" s="7"/>
      <c r="E8" s="7"/>
      <c r="F8" s="7"/>
      <c r="G8" s="7"/>
      <c r="H8" s="7"/>
      <c r="I8" s="8"/>
      <c r="J8" s="8"/>
    </row>
    <row r="9" spans="1:10" ht="15" x14ac:dyDescent="0.25">
      <c r="A9" s="3">
        <v>2</v>
      </c>
      <c r="B9" s="9" t="s">
        <v>10</v>
      </c>
      <c r="C9" s="7"/>
      <c r="D9" s="7"/>
      <c r="E9" s="7"/>
      <c r="F9" s="7"/>
      <c r="G9" s="7"/>
      <c r="H9" s="7"/>
      <c r="I9" s="51">
        <f>C9+E9+G9</f>
        <v>0</v>
      </c>
      <c r="J9" s="51">
        <f>D9+F9+H9</f>
        <v>0</v>
      </c>
    </row>
    <row r="10" spans="1:10" ht="15" x14ac:dyDescent="0.25">
      <c r="A10" s="7"/>
      <c r="B10" s="9"/>
      <c r="C10" s="7"/>
      <c r="D10" s="7"/>
      <c r="E10" s="7"/>
      <c r="F10" s="10"/>
      <c r="G10" s="7"/>
      <c r="H10" s="7"/>
      <c r="I10" s="51"/>
      <c r="J10" s="51"/>
    </row>
    <row r="11" spans="1:10" ht="15" x14ac:dyDescent="0.25">
      <c r="A11" s="3">
        <v>3</v>
      </c>
      <c r="B11" s="9" t="s">
        <v>11</v>
      </c>
      <c r="C11" s="5"/>
      <c r="D11" s="5"/>
      <c r="E11" s="5"/>
      <c r="F11" s="7"/>
      <c r="G11" s="5"/>
      <c r="H11" s="5"/>
      <c r="I11" s="51">
        <f>C11+E11+G11</f>
        <v>0</v>
      </c>
      <c r="J11" s="51">
        <f>D11+F11+H11</f>
        <v>0</v>
      </c>
    </row>
    <row r="12" spans="1:10" ht="15" x14ac:dyDescent="0.25">
      <c r="A12" s="3"/>
      <c r="B12" s="9"/>
      <c r="C12" s="7"/>
      <c r="D12" s="7"/>
      <c r="E12" s="7"/>
      <c r="F12" s="7"/>
      <c r="G12" s="7"/>
      <c r="H12" s="7"/>
      <c r="I12" s="51"/>
      <c r="J12" s="51"/>
    </row>
    <row r="13" spans="1:10" ht="15" x14ac:dyDescent="0.25">
      <c r="A13" s="3">
        <v>4</v>
      </c>
      <c r="B13" s="39" t="s">
        <v>12</v>
      </c>
      <c r="C13" s="42"/>
      <c r="D13" s="42"/>
      <c r="E13" s="5"/>
      <c r="F13" s="7"/>
      <c r="G13" s="5"/>
      <c r="H13" s="5"/>
      <c r="I13" s="51">
        <f>C13+E13+G13</f>
        <v>0</v>
      </c>
      <c r="J13" s="51">
        <f>D13+F13+H13</f>
        <v>0</v>
      </c>
    </row>
    <row r="14" spans="1:10" ht="15" x14ac:dyDescent="0.25">
      <c r="A14" s="3"/>
      <c r="B14" s="9"/>
      <c r="C14" s="42"/>
      <c r="D14" s="42"/>
      <c r="E14" s="7"/>
      <c r="F14" s="7"/>
      <c r="G14" s="7"/>
      <c r="H14" s="7"/>
      <c r="I14" s="51"/>
      <c r="J14" s="51"/>
    </row>
    <row r="15" spans="1:10" ht="15" x14ac:dyDescent="0.25">
      <c r="A15" s="3">
        <v>5</v>
      </c>
      <c r="B15" s="4" t="s">
        <v>26</v>
      </c>
      <c r="C15" s="42"/>
      <c r="D15" s="56"/>
      <c r="E15" s="7"/>
      <c r="F15" s="7"/>
      <c r="G15" s="7"/>
      <c r="H15" s="7"/>
      <c r="I15" s="51">
        <f>C15+E15+G15</f>
        <v>0</v>
      </c>
      <c r="J15" s="51">
        <f>D15+F15+H15</f>
        <v>0</v>
      </c>
    </row>
    <row r="16" spans="1:10" ht="15" x14ac:dyDescent="0.25">
      <c r="A16" s="3"/>
      <c r="B16" s="9"/>
      <c r="C16" s="42"/>
      <c r="D16" s="42"/>
      <c r="E16" s="7"/>
      <c r="F16" s="7"/>
      <c r="G16" s="7"/>
      <c r="H16" s="7"/>
      <c r="I16" s="51"/>
      <c r="J16" s="51"/>
    </row>
    <row r="17" spans="1:13" ht="15" x14ac:dyDescent="0.25">
      <c r="A17" s="3">
        <v>6</v>
      </c>
      <c r="B17" s="9" t="s">
        <v>24</v>
      </c>
      <c r="C17" s="42"/>
      <c r="D17" s="43"/>
      <c r="E17" s="7"/>
      <c r="F17" s="5"/>
      <c r="G17" s="7"/>
      <c r="H17" s="7"/>
      <c r="I17" s="51">
        <f>C17+E17+G17</f>
        <v>0</v>
      </c>
      <c r="J17" s="51">
        <f>D17+F17+H17</f>
        <v>0</v>
      </c>
    </row>
    <row r="18" spans="1:13" ht="15" x14ac:dyDescent="0.25">
      <c r="A18" s="3"/>
      <c r="B18" s="9"/>
      <c r="C18" s="42"/>
      <c r="D18" s="42"/>
      <c r="E18" s="7"/>
      <c r="F18" s="7"/>
      <c r="G18" s="7"/>
      <c r="H18" s="7"/>
      <c r="I18" s="51"/>
      <c r="J18" s="51"/>
    </row>
    <row r="19" spans="1:13" ht="15" x14ac:dyDescent="0.25">
      <c r="A19" s="3">
        <v>7</v>
      </c>
      <c r="B19" s="9" t="s">
        <v>14</v>
      </c>
      <c r="C19" s="42"/>
      <c r="D19" s="42"/>
      <c r="E19" s="7"/>
      <c r="F19" s="7"/>
      <c r="G19" s="7"/>
      <c r="H19" s="7"/>
      <c r="I19" s="51">
        <f>C19+E19+G19</f>
        <v>0</v>
      </c>
      <c r="J19" s="51">
        <f>D19+F19+H19</f>
        <v>0</v>
      </c>
    </row>
    <row r="20" spans="1:13" ht="15" x14ac:dyDescent="0.25">
      <c r="A20" s="3"/>
      <c r="B20" s="9"/>
      <c r="C20" s="42"/>
      <c r="D20" s="42"/>
      <c r="E20" s="7"/>
      <c r="F20" s="7"/>
      <c r="G20" s="7"/>
      <c r="H20" s="7"/>
      <c r="I20" s="51"/>
      <c r="J20" s="51"/>
    </row>
    <row r="21" spans="1:13" ht="15" x14ac:dyDescent="0.25">
      <c r="A21" s="3">
        <v>8</v>
      </c>
      <c r="B21" s="9" t="s">
        <v>15</v>
      </c>
      <c r="C21" s="64"/>
      <c r="D21" s="43"/>
      <c r="E21" s="6"/>
      <c r="F21" s="7"/>
      <c r="G21" s="7"/>
      <c r="H21" s="7"/>
      <c r="I21" s="51">
        <f>C21+E21+G21</f>
        <v>0</v>
      </c>
      <c r="J21" s="51">
        <f>D21+F21+H21</f>
        <v>0</v>
      </c>
    </row>
    <row r="22" spans="1:13" ht="15" x14ac:dyDescent="0.25">
      <c r="A22" s="3"/>
      <c r="B22" s="9"/>
      <c r="C22" s="42"/>
      <c r="D22" s="7"/>
      <c r="E22" s="7"/>
      <c r="F22" s="7"/>
      <c r="G22" s="7"/>
      <c r="H22" s="7"/>
      <c r="I22" s="51"/>
      <c r="J22" s="51"/>
    </row>
    <row r="23" spans="1:13" ht="15" x14ac:dyDescent="0.25">
      <c r="A23" s="3">
        <v>9</v>
      </c>
      <c r="B23" s="9" t="s">
        <v>23</v>
      </c>
      <c r="C23" s="42"/>
      <c r="D23" s="7"/>
      <c r="E23" s="5"/>
      <c r="F23" s="7"/>
      <c r="G23" s="11"/>
      <c r="H23" s="12"/>
      <c r="I23" s="51">
        <f>C23+E23+G23</f>
        <v>0</v>
      </c>
      <c r="J23" s="51">
        <f>D23+F23+H23</f>
        <v>0</v>
      </c>
    </row>
    <row r="24" spans="1:13" ht="15" x14ac:dyDescent="0.25">
      <c r="A24" s="13"/>
      <c r="B24" s="14"/>
      <c r="C24" s="42"/>
      <c r="D24" s="6"/>
      <c r="E24" s="12"/>
      <c r="F24" s="12"/>
      <c r="G24" s="7"/>
      <c r="H24" s="15"/>
      <c r="I24" s="51"/>
      <c r="J24" s="51"/>
    </row>
    <row r="25" spans="1:13" ht="15" x14ac:dyDescent="0.25">
      <c r="A25" s="35">
        <v>10</v>
      </c>
      <c r="B25" s="17" t="s">
        <v>28</v>
      </c>
      <c r="C25" s="65"/>
      <c r="D25" s="18"/>
      <c r="E25" s="18"/>
      <c r="F25" s="18"/>
      <c r="G25" s="7"/>
      <c r="H25" s="15"/>
      <c r="I25" s="51">
        <f>C25+E25+G25</f>
        <v>0</v>
      </c>
      <c r="J25" s="51">
        <f>D25+F25+H25</f>
        <v>0</v>
      </c>
    </row>
    <row r="26" spans="1:13" ht="15" x14ac:dyDescent="0.25">
      <c r="A26" s="13"/>
      <c r="B26" s="17"/>
      <c r="C26" s="42"/>
      <c r="D26" s="18"/>
      <c r="E26" s="18"/>
      <c r="F26" s="19"/>
      <c r="G26" s="7"/>
      <c r="H26" s="15"/>
      <c r="I26" s="51"/>
      <c r="J26" s="51"/>
      <c r="L26" s="16"/>
      <c r="M26" s="16"/>
    </row>
    <row r="27" spans="1:13" ht="15" x14ac:dyDescent="0.25">
      <c r="A27" s="38">
        <v>11</v>
      </c>
      <c r="B27" s="20" t="s">
        <v>16</v>
      </c>
      <c r="C27" s="56"/>
      <c r="D27" s="18"/>
      <c r="E27" s="18"/>
      <c r="F27" s="19"/>
      <c r="G27" s="7"/>
      <c r="H27" s="15"/>
      <c r="I27" s="51">
        <f>C27+E27+G27</f>
        <v>0</v>
      </c>
      <c r="J27" s="51">
        <f>D27+F27+H27</f>
        <v>0</v>
      </c>
    </row>
    <row r="28" spans="1:13" ht="15" x14ac:dyDescent="0.25">
      <c r="A28" s="12"/>
      <c r="B28" s="20"/>
      <c r="C28" s="42"/>
      <c r="D28" s="18"/>
      <c r="E28" s="18"/>
      <c r="F28" s="19"/>
      <c r="G28" s="7"/>
      <c r="H28" s="15"/>
      <c r="I28" s="51"/>
      <c r="J28" s="51"/>
    </row>
    <row r="29" spans="1:13" ht="15" x14ac:dyDescent="0.25">
      <c r="A29" s="12">
        <v>12</v>
      </c>
      <c r="B29" s="20" t="s">
        <v>27</v>
      </c>
      <c r="C29" s="42"/>
      <c r="D29" s="18"/>
      <c r="E29" s="18"/>
      <c r="F29" s="18"/>
      <c r="G29" s="7"/>
      <c r="H29" s="15"/>
      <c r="I29" s="51">
        <f>C29+E29+G29</f>
        <v>0</v>
      </c>
      <c r="J29" s="51">
        <f>D29+F29+H29</f>
        <v>0</v>
      </c>
    </row>
    <row r="30" spans="1:13" ht="15" x14ac:dyDescent="0.25">
      <c r="A30" s="12"/>
      <c r="B30" s="20"/>
      <c r="C30" s="19"/>
      <c r="D30" s="21"/>
      <c r="E30" s="19"/>
      <c r="F30" s="19"/>
      <c r="G30" s="7"/>
      <c r="H30" s="15"/>
      <c r="I30" s="51"/>
      <c r="J30" s="51"/>
    </row>
    <row r="31" spans="1:13" ht="15" x14ac:dyDescent="0.25">
      <c r="A31" s="12">
        <v>13</v>
      </c>
      <c r="B31" s="48" t="s">
        <v>35</v>
      </c>
      <c r="C31" s="19"/>
      <c r="D31" s="49"/>
      <c r="E31" s="19"/>
      <c r="F31" s="19"/>
      <c r="G31" s="7"/>
      <c r="H31" s="15"/>
      <c r="I31" s="51">
        <f>C31+E31+G31</f>
        <v>0</v>
      </c>
      <c r="J31" s="51">
        <f>D31+F31+H31</f>
        <v>0</v>
      </c>
    </row>
    <row r="32" spans="1:13" ht="15" x14ac:dyDescent="0.25">
      <c r="A32" s="12"/>
      <c r="B32" s="48"/>
      <c r="C32" s="19"/>
      <c r="D32" s="49"/>
      <c r="E32" s="19"/>
      <c r="F32" s="19"/>
      <c r="G32" s="7"/>
      <c r="H32" s="15"/>
      <c r="I32" s="51"/>
      <c r="J32" s="51"/>
    </row>
    <row r="33" spans="1:11" ht="15" x14ac:dyDescent="0.25">
      <c r="A33" s="12">
        <v>14</v>
      </c>
      <c r="B33" s="48" t="s">
        <v>36</v>
      </c>
      <c r="C33" s="19"/>
      <c r="D33" s="49"/>
      <c r="E33" s="19"/>
      <c r="F33" s="19"/>
      <c r="G33" s="7"/>
      <c r="H33" s="15"/>
      <c r="I33" s="51">
        <f>C33+E33+G33</f>
        <v>0</v>
      </c>
      <c r="J33" s="51">
        <f>D33+F33+H33</f>
        <v>0</v>
      </c>
      <c r="K33" s="24"/>
    </row>
    <row r="34" spans="1:11" ht="15" x14ac:dyDescent="0.25">
      <c r="A34" s="12"/>
      <c r="B34" s="46"/>
      <c r="C34" s="47"/>
      <c r="D34" s="49"/>
      <c r="E34" s="47"/>
      <c r="F34" s="19"/>
      <c r="G34" s="7"/>
      <c r="H34" s="15"/>
      <c r="I34" s="51"/>
      <c r="J34" s="51"/>
    </row>
    <row r="35" spans="1:11" ht="15" x14ac:dyDescent="0.25">
      <c r="A35" s="12">
        <v>15</v>
      </c>
      <c r="B35" s="46" t="s">
        <v>38</v>
      </c>
      <c r="C35" s="64"/>
      <c r="D35" s="58"/>
      <c r="E35" s="47"/>
      <c r="F35" s="19"/>
      <c r="G35" s="7"/>
      <c r="H35" s="15"/>
      <c r="I35" s="51">
        <f>C35+E35+G35</f>
        <v>0</v>
      </c>
      <c r="J35" s="51">
        <f>D35+F35+H35</f>
        <v>0</v>
      </c>
    </row>
    <row r="36" spans="1:11" ht="15" x14ac:dyDescent="0.25">
      <c r="A36" s="12"/>
      <c r="B36" s="46"/>
      <c r="C36" s="47"/>
      <c r="D36" s="49"/>
      <c r="E36" s="47"/>
      <c r="F36" s="19"/>
      <c r="G36" s="7"/>
      <c r="H36" s="15"/>
      <c r="I36" s="51"/>
      <c r="J36" s="51"/>
    </row>
    <row r="37" spans="1:11" ht="15" x14ac:dyDescent="0.25">
      <c r="A37" s="12">
        <v>16</v>
      </c>
      <c r="B37" s="46" t="s">
        <v>40</v>
      </c>
      <c r="C37" s="47"/>
      <c r="D37" s="58"/>
      <c r="E37" s="47"/>
      <c r="F37" s="19"/>
      <c r="G37" s="7"/>
      <c r="H37" s="15"/>
      <c r="I37" s="51">
        <f>C37+E37+G37</f>
        <v>0</v>
      </c>
      <c r="J37" s="51">
        <f>D37+F37+H37</f>
        <v>0</v>
      </c>
    </row>
    <row r="38" spans="1:11" ht="15" x14ac:dyDescent="0.25">
      <c r="A38" s="12"/>
      <c r="B38" s="46"/>
      <c r="C38" s="47"/>
      <c r="D38" s="49"/>
      <c r="E38" s="47"/>
      <c r="F38" s="19"/>
      <c r="G38" s="7"/>
      <c r="H38" s="15"/>
      <c r="I38" s="51"/>
      <c r="J38" s="51"/>
    </row>
    <row r="39" spans="1:11" ht="15" x14ac:dyDescent="0.25">
      <c r="A39" s="12">
        <v>17</v>
      </c>
      <c r="B39" s="46" t="s">
        <v>41</v>
      </c>
      <c r="C39" s="47"/>
      <c r="D39" s="49"/>
      <c r="E39" s="47"/>
      <c r="F39" s="19"/>
      <c r="G39" s="7"/>
      <c r="H39" s="15"/>
      <c r="I39" s="51">
        <f>C39+E39+G39</f>
        <v>0</v>
      </c>
      <c r="J39" s="51">
        <f>D39+F39+H39</f>
        <v>0</v>
      </c>
    </row>
    <row r="40" spans="1:11" ht="15" x14ac:dyDescent="0.25">
      <c r="A40" s="12"/>
      <c r="B40" s="46"/>
      <c r="C40" s="47"/>
      <c r="D40" s="49"/>
      <c r="E40" s="47"/>
      <c r="F40" s="19"/>
      <c r="G40" s="7"/>
      <c r="H40" s="15"/>
      <c r="I40" s="51"/>
      <c r="J40" s="51"/>
    </row>
    <row r="41" spans="1:11" ht="15" x14ac:dyDescent="0.25">
      <c r="A41" s="12">
        <v>18</v>
      </c>
      <c r="B41" s="46" t="s">
        <v>42</v>
      </c>
      <c r="C41" s="47"/>
      <c r="D41" s="49"/>
      <c r="E41" s="47"/>
      <c r="F41" s="19"/>
      <c r="G41" s="7"/>
      <c r="H41" s="15"/>
      <c r="I41" s="51">
        <f>C41+E41+G41</f>
        <v>0</v>
      </c>
      <c r="J41" s="51">
        <f>D41+F41+H41</f>
        <v>0</v>
      </c>
    </row>
    <row r="42" spans="1:11" ht="15" x14ac:dyDescent="0.25">
      <c r="A42" s="12"/>
      <c r="B42" s="46"/>
      <c r="C42" s="47"/>
      <c r="D42" s="49"/>
      <c r="E42" s="47"/>
      <c r="F42" s="19"/>
      <c r="G42" s="7"/>
      <c r="H42" s="15"/>
      <c r="I42" s="51"/>
      <c r="J42" s="51"/>
    </row>
    <row r="43" spans="1:11" ht="15" x14ac:dyDescent="0.25">
      <c r="A43" s="12">
        <v>19</v>
      </c>
      <c r="B43" s="46" t="s">
        <v>49</v>
      </c>
      <c r="C43" s="47"/>
      <c r="D43" s="58"/>
      <c r="E43" s="47"/>
      <c r="F43" s="19"/>
      <c r="G43" s="7"/>
      <c r="H43" s="15"/>
      <c r="I43" s="51">
        <f>C43+E43+G43</f>
        <v>0</v>
      </c>
      <c r="J43" s="51">
        <f>D43+F43+H43</f>
        <v>0</v>
      </c>
    </row>
    <row r="44" spans="1:11" ht="15" x14ac:dyDescent="0.25">
      <c r="A44" s="12"/>
      <c r="B44" s="46"/>
      <c r="C44" s="47"/>
      <c r="D44" s="49"/>
      <c r="E44" s="47"/>
      <c r="F44" s="19"/>
      <c r="G44" s="7"/>
      <c r="H44" s="15"/>
      <c r="I44" s="51"/>
      <c r="J44" s="51"/>
    </row>
    <row r="45" spans="1:11" ht="15" x14ac:dyDescent="0.25">
      <c r="A45" s="12">
        <v>20</v>
      </c>
      <c r="B45" s="46" t="s">
        <v>43</v>
      </c>
      <c r="C45" s="64"/>
      <c r="D45" s="49"/>
      <c r="E45" s="47"/>
      <c r="F45" s="19"/>
      <c r="G45" s="7"/>
      <c r="H45" s="15"/>
      <c r="I45" s="51">
        <f>C45+E45+G45</f>
        <v>0</v>
      </c>
      <c r="J45" s="51">
        <f>D45+F45+H45</f>
        <v>0</v>
      </c>
    </row>
    <row r="46" spans="1:11" ht="15" x14ac:dyDescent="0.25">
      <c r="A46" s="12"/>
      <c r="B46" s="46"/>
      <c r="C46" s="47"/>
      <c r="D46" s="49"/>
      <c r="E46" s="47"/>
      <c r="F46" s="19"/>
      <c r="G46" s="7"/>
      <c r="H46" s="15"/>
      <c r="I46" s="51"/>
      <c r="J46" s="51"/>
    </row>
    <row r="47" spans="1:11" ht="15" x14ac:dyDescent="0.25">
      <c r="A47" s="12">
        <v>21</v>
      </c>
      <c r="B47" s="46" t="s">
        <v>50</v>
      </c>
      <c r="C47" s="47"/>
      <c r="D47" s="58"/>
      <c r="E47" s="47"/>
      <c r="F47" s="19"/>
      <c r="G47" s="7"/>
      <c r="H47" s="15"/>
      <c r="I47" s="51">
        <f>C47+E47+G47</f>
        <v>0</v>
      </c>
      <c r="J47" s="51">
        <f>D47+F47+H47</f>
        <v>0</v>
      </c>
    </row>
    <row r="48" spans="1:11" ht="15" x14ac:dyDescent="0.25">
      <c r="A48" s="12"/>
      <c r="B48" s="46"/>
      <c r="C48" s="47"/>
      <c r="D48" s="49"/>
      <c r="E48" s="47"/>
      <c r="F48" s="19"/>
      <c r="G48" s="7"/>
      <c r="H48" s="15"/>
      <c r="I48" s="51"/>
      <c r="J48" s="51"/>
    </row>
    <row r="49" spans="1:10" ht="15" x14ac:dyDescent="0.25">
      <c r="A49" s="12">
        <v>22</v>
      </c>
      <c r="B49" s="46" t="s">
        <v>51</v>
      </c>
      <c r="C49" s="47"/>
      <c r="D49" s="58"/>
      <c r="E49" s="47"/>
      <c r="F49" s="19"/>
      <c r="G49" s="7"/>
      <c r="H49" s="15"/>
      <c r="I49" s="51">
        <f>C49+E49+G49</f>
        <v>0</v>
      </c>
      <c r="J49" s="51">
        <f>D49+F49+H49</f>
        <v>0</v>
      </c>
    </row>
    <row r="50" spans="1:10" ht="15" x14ac:dyDescent="0.25">
      <c r="A50" s="12"/>
      <c r="B50" s="46"/>
      <c r="C50" s="47"/>
      <c r="D50" s="49"/>
      <c r="E50" s="47"/>
      <c r="F50" s="19"/>
      <c r="G50" s="7"/>
      <c r="H50" s="15"/>
      <c r="I50" s="51"/>
      <c r="J50" s="51"/>
    </row>
    <row r="51" spans="1:10" ht="15" x14ac:dyDescent="0.25">
      <c r="A51" s="12">
        <v>23</v>
      </c>
      <c r="B51" s="46" t="s">
        <v>44</v>
      </c>
      <c r="C51" s="47"/>
      <c r="D51" s="58"/>
      <c r="E51" s="47"/>
      <c r="F51" s="19"/>
      <c r="G51" s="7"/>
      <c r="H51" s="15"/>
      <c r="I51" s="51">
        <f>C51+E51+G51</f>
        <v>0</v>
      </c>
      <c r="J51" s="51">
        <f>D51+F51+H51</f>
        <v>0</v>
      </c>
    </row>
    <row r="52" spans="1:10" ht="15" x14ac:dyDescent="0.25">
      <c r="A52" s="12"/>
      <c r="B52" s="46"/>
      <c r="C52" s="47"/>
      <c r="D52" s="49"/>
      <c r="E52" s="47"/>
      <c r="F52" s="19"/>
      <c r="G52" s="7"/>
      <c r="H52" s="15"/>
      <c r="I52" s="51"/>
      <c r="J52" s="51"/>
    </row>
    <row r="53" spans="1:10" ht="15" x14ac:dyDescent="0.25">
      <c r="A53" s="12">
        <v>24</v>
      </c>
      <c r="B53" s="46" t="s">
        <v>52</v>
      </c>
      <c r="C53" s="47"/>
      <c r="D53" s="58"/>
      <c r="E53" s="47"/>
      <c r="F53" s="19"/>
      <c r="G53" s="7"/>
      <c r="H53" s="15"/>
      <c r="I53" s="51">
        <f>C53+E53+G53</f>
        <v>0</v>
      </c>
      <c r="J53" s="51">
        <f>D53+F53+H53</f>
        <v>0</v>
      </c>
    </row>
    <row r="54" spans="1:10" ht="15" x14ac:dyDescent="0.25">
      <c r="A54" s="12"/>
      <c r="B54" s="46"/>
      <c r="C54" s="47"/>
      <c r="D54" s="49"/>
      <c r="E54" s="47"/>
      <c r="F54" s="19"/>
      <c r="G54" s="7"/>
      <c r="H54" s="15"/>
      <c r="I54" s="51"/>
      <c r="J54" s="51"/>
    </row>
    <row r="55" spans="1:10" ht="15" x14ac:dyDescent="0.25">
      <c r="A55" s="12">
        <v>25</v>
      </c>
      <c r="B55" s="46" t="s">
        <v>45</v>
      </c>
      <c r="C55" s="47"/>
      <c r="D55" s="58"/>
      <c r="E55" s="47"/>
      <c r="F55" s="19"/>
      <c r="G55" s="7"/>
      <c r="H55" s="15"/>
      <c r="I55" s="51">
        <f>C55+E55+G55</f>
        <v>0</v>
      </c>
      <c r="J55" s="51">
        <f>D55+F55+H55</f>
        <v>0</v>
      </c>
    </row>
    <row r="56" spans="1:10" ht="15" x14ac:dyDescent="0.25">
      <c r="A56" s="12"/>
      <c r="B56" s="46"/>
      <c r="C56" s="47"/>
      <c r="D56" s="49"/>
      <c r="E56" s="47"/>
      <c r="F56" s="19"/>
      <c r="G56" s="7"/>
      <c r="H56" s="15"/>
      <c r="I56" s="51"/>
      <c r="J56" s="51"/>
    </row>
    <row r="57" spans="1:10" ht="15" x14ac:dyDescent="0.25">
      <c r="A57" s="12">
        <v>26</v>
      </c>
      <c r="B57" s="48" t="s">
        <v>13</v>
      </c>
      <c r="C57" s="19"/>
      <c r="D57" s="49"/>
      <c r="E57" s="19"/>
      <c r="F57" s="19"/>
      <c r="G57" s="7"/>
      <c r="H57" s="7"/>
      <c r="I57" s="51">
        <f>C57+E57+G57</f>
        <v>0</v>
      </c>
      <c r="J57" s="51">
        <f>D57+F57+H57</f>
        <v>0</v>
      </c>
    </row>
    <row r="58" spans="1:10" ht="15" x14ac:dyDescent="0.25">
      <c r="A58" s="12"/>
      <c r="B58" s="46"/>
      <c r="C58" s="47"/>
      <c r="D58" s="49"/>
      <c r="E58" s="47"/>
      <c r="F58" s="19"/>
      <c r="G58" s="7"/>
      <c r="H58" s="15"/>
      <c r="I58" s="51"/>
      <c r="J58" s="51"/>
    </row>
    <row r="59" spans="1:10" ht="14.25" customHeight="1" x14ac:dyDescent="0.3">
      <c r="A59" s="22"/>
      <c r="B59" s="23" t="s">
        <v>25</v>
      </c>
      <c r="C59" s="50">
        <f>SUM(C7:C58)</f>
        <v>0</v>
      </c>
      <c r="D59" s="50">
        <f>SUM(D7:D58)</f>
        <v>0</v>
      </c>
      <c r="E59" s="50">
        <f t="shared" ref="E59:H59" si="0">SUM(E7:E35)</f>
        <v>0</v>
      </c>
      <c r="F59" s="50">
        <f t="shared" si="0"/>
        <v>0</v>
      </c>
      <c r="G59" s="50">
        <f>SUM(G7:G35)</f>
        <v>0</v>
      </c>
      <c r="H59" s="50">
        <f t="shared" si="0"/>
        <v>0</v>
      </c>
      <c r="I59" s="59">
        <f>SUM(I7:I58)</f>
        <v>0</v>
      </c>
      <c r="J59" s="60">
        <f>SUM(J7:J58)</f>
        <v>0</v>
      </c>
    </row>
    <row r="60" spans="1:10" ht="15" x14ac:dyDescent="0.25">
      <c r="A60" s="25"/>
      <c r="B60" s="26"/>
      <c r="D60" s="27"/>
      <c r="E60" s="28"/>
      <c r="F60" s="28"/>
      <c r="G60" s="28"/>
      <c r="H60" s="28"/>
      <c r="I60" s="52"/>
      <c r="J60" s="53"/>
    </row>
    <row r="61" spans="1:10" ht="15" x14ac:dyDescent="0.25">
      <c r="A61" s="25"/>
      <c r="B61" s="26"/>
      <c r="C61" s="29"/>
      <c r="D61" s="29"/>
      <c r="E61" s="26"/>
      <c r="F61" s="26"/>
      <c r="G61" s="26"/>
      <c r="H61" s="26"/>
      <c r="I61" s="54"/>
      <c r="J61" s="55"/>
    </row>
    <row r="62" spans="1:10" ht="15" x14ac:dyDescent="0.25">
      <c r="A62" s="25"/>
      <c r="B62" s="26"/>
      <c r="C62" s="26"/>
      <c r="D62" s="26"/>
      <c r="E62" s="77" t="s">
        <v>37</v>
      </c>
      <c r="F62" s="77"/>
      <c r="G62" s="77"/>
      <c r="H62" s="77"/>
      <c r="I62" s="78">
        <f>SUM(I59:J59)</f>
        <v>0</v>
      </c>
      <c r="J62" s="79"/>
    </row>
    <row r="63" spans="1:10" x14ac:dyDescent="0.2">
      <c r="A63" s="30"/>
      <c r="B63" s="31"/>
      <c r="C63" s="31"/>
      <c r="D63" s="31"/>
      <c r="E63" s="31"/>
      <c r="F63" s="31"/>
      <c r="G63" s="31"/>
      <c r="H63" s="31"/>
      <c r="I63" s="31"/>
      <c r="J63" s="32"/>
    </row>
  </sheetData>
  <mergeCells count="10">
    <mergeCell ref="E62:H62"/>
    <mergeCell ref="I62:J62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triwulan 1</vt:lpstr>
      <vt:lpstr>triwulan 2</vt:lpstr>
      <vt:lpstr>triwulan 3</vt:lpstr>
      <vt:lpstr>triwulan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2026-05-07T00:02:51Z</cp:lastPrinted>
  <dcterms:created xsi:type="dcterms:W3CDTF">2018-03-07T03:54:50Z</dcterms:created>
  <dcterms:modified xsi:type="dcterms:W3CDTF">2026-05-20T03:20:58Z</dcterms:modified>
</cp:coreProperties>
</file>